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15015" windowHeight="5355" firstSheet="1" activeTab="1"/>
  </bookViews>
  <sheets>
    <sheet name="DPR" sheetId="1" r:id="rId1"/>
    <sheet name="ALL" sheetId="5" r:id="rId2"/>
  </sheets>
  <calcPr calcId="124519"/>
</workbook>
</file>

<file path=xl/calcChain.xml><?xml version="1.0" encoding="utf-8"?>
<calcChain xmlns="http://schemas.openxmlformats.org/spreadsheetml/2006/main">
  <c r="H62" i="5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J62" s="1"/>
  <c r="I63"/>
  <c r="I64"/>
  <c r="J64" s="1"/>
  <c r="I65"/>
  <c r="I66"/>
  <c r="I67"/>
  <c r="I68"/>
  <c r="J68" s="1"/>
  <c r="I69"/>
  <c r="I70"/>
  <c r="I71"/>
  <c r="I72"/>
  <c r="J72" s="1"/>
  <c r="I73"/>
  <c r="I74"/>
  <c r="I75"/>
  <c r="I76"/>
  <c r="J76" s="1"/>
  <c r="I77"/>
  <c r="I78"/>
  <c r="I79"/>
  <c r="I80"/>
  <c r="J80" s="1"/>
  <c r="I81"/>
  <c r="I82"/>
  <c r="I4"/>
  <c r="I5"/>
  <c r="I6"/>
  <c r="I3"/>
  <c r="H11"/>
  <c r="J11" s="1"/>
  <c r="H12"/>
  <c r="H13"/>
  <c r="J13" s="1"/>
  <c r="H14"/>
  <c r="H15"/>
  <c r="J15" s="1"/>
  <c r="H16"/>
  <c r="H17"/>
  <c r="H18"/>
  <c r="J18" s="1"/>
  <c r="H19"/>
  <c r="J19" s="1"/>
  <c r="H20"/>
  <c r="H21"/>
  <c r="J21" s="1"/>
  <c r="H22"/>
  <c r="H23"/>
  <c r="J23" s="1"/>
  <c r="H24"/>
  <c r="H25"/>
  <c r="J25" s="1"/>
  <c r="H26"/>
  <c r="J26" s="1"/>
  <c r="H27"/>
  <c r="H28"/>
  <c r="J28" s="1"/>
  <c r="H29"/>
  <c r="J29" s="1"/>
  <c r="H30"/>
  <c r="H31"/>
  <c r="J31" s="1"/>
  <c r="H32"/>
  <c r="H33"/>
  <c r="H34"/>
  <c r="J34" s="1"/>
  <c r="H35"/>
  <c r="J35" s="1"/>
  <c r="H36"/>
  <c r="H37"/>
  <c r="J37" s="1"/>
  <c r="H38"/>
  <c r="H39"/>
  <c r="J39" s="1"/>
  <c r="H40"/>
  <c r="H41"/>
  <c r="J41" s="1"/>
  <c r="H42"/>
  <c r="H43"/>
  <c r="H44"/>
  <c r="H45"/>
  <c r="H46"/>
  <c r="H47"/>
  <c r="J47" s="1"/>
  <c r="H48"/>
  <c r="H49"/>
  <c r="H50"/>
  <c r="H51"/>
  <c r="J51" s="1"/>
  <c r="H52"/>
  <c r="H53"/>
  <c r="H54"/>
  <c r="H55"/>
  <c r="H56"/>
  <c r="H57"/>
  <c r="H58"/>
  <c r="H59"/>
  <c r="H60"/>
  <c r="H61"/>
  <c r="H7"/>
  <c r="H8"/>
  <c r="H9"/>
  <c r="H10"/>
  <c r="H4"/>
  <c r="H5"/>
  <c r="H6"/>
  <c r="H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I3" i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H89"/>
  <c r="H90"/>
  <c r="H91"/>
  <c r="G89"/>
  <c r="G90"/>
  <c r="H74"/>
  <c r="H75"/>
  <c r="H76"/>
  <c r="G74"/>
  <c r="G75"/>
  <c r="G76"/>
  <c r="H44"/>
  <c r="H45"/>
  <c r="H46"/>
  <c r="G44"/>
  <c r="G45"/>
  <c r="G46"/>
  <c r="H30"/>
  <c r="G30"/>
  <c r="G31"/>
  <c r="H19"/>
  <c r="G19"/>
  <c r="G6"/>
  <c r="H4"/>
  <c r="H5"/>
  <c r="H6"/>
  <c r="H7"/>
  <c r="H3"/>
  <c r="G3"/>
  <c r="J44" i="5" l="1"/>
  <c r="J3"/>
  <c r="J5"/>
  <c r="J10"/>
  <c r="J8"/>
  <c r="J58"/>
  <c r="J56"/>
  <c r="J54"/>
  <c r="J48"/>
  <c r="J81"/>
  <c r="J79"/>
  <c r="J77"/>
  <c r="J75"/>
  <c r="J73"/>
  <c r="J71"/>
  <c r="J69"/>
  <c r="J67"/>
  <c r="J65"/>
  <c r="J6"/>
  <c r="J4"/>
  <c r="J82"/>
  <c r="J78"/>
  <c r="J74"/>
  <c r="J70"/>
  <c r="J66"/>
  <c r="J9"/>
  <c r="J7"/>
  <c r="J59"/>
  <c r="J57"/>
  <c r="J55"/>
  <c r="J53"/>
  <c r="J52"/>
  <c r="J50"/>
  <c r="J49"/>
  <c r="J46"/>
  <c r="J45"/>
  <c r="J42"/>
  <c r="J40"/>
  <c r="J38"/>
  <c r="J36"/>
  <c r="J33"/>
  <c r="J30"/>
  <c r="J27"/>
  <c r="J24"/>
  <c r="J22"/>
  <c r="J20"/>
  <c r="J17"/>
  <c r="J16"/>
  <c r="J14"/>
  <c r="J12"/>
  <c r="J63"/>
  <c r="J43"/>
  <c r="J60"/>
  <c r="J32"/>
  <c r="H8" i="1"/>
  <c r="H9"/>
  <c r="H10"/>
  <c r="H11"/>
  <c r="H12"/>
  <c r="H13"/>
  <c r="H14"/>
  <c r="H15"/>
  <c r="H16"/>
  <c r="H17"/>
  <c r="H18"/>
  <c r="H20"/>
  <c r="H21"/>
  <c r="H22"/>
  <c r="H23"/>
  <c r="H24"/>
  <c r="H25"/>
  <c r="H26"/>
  <c r="H27"/>
  <c r="H28"/>
  <c r="H29"/>
  <c r="H31"/>
  <c r="H32"/>
  <c r="H33"/>
  <c r="H34"/>
  <c r="H35"/>
  <c r="H36"/>
  <c r="H37"/>
  <c r="H38"/>
  <c r="H39"/>
  <c r="H40"/>
  <c r="H41"/>
  <c r="H42"/>
  <c r="H43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7"/>
  <c r="H78"/>
  <c r="H79"/>
  <c r="H80"/>
  <c r="H81"/>
  <c r="H82"/>
  <c r="H83"/>
  <c r="H84"/>
  <c r="H85"/>
  <c r="H86"/>
  <c r="H87"/>
  <c r="H88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G13"/>
  <c r="G14"/>
  <c r="G15"/>
  <c r="G16"/>
  <c r="G17"/>
  <c r="G18"/>
  <c r="G20"/>
  <c r="G21"/>
  <c r="G22"/>
  <c r="G23"/>
  <c r="G24"/>
  <c r="G25"/>
  <c r="G26"/>
  <c r="G27"/>
  <c r="G28"/>
  <c r="G29"/>
  <c r="G32"/>
  <c r="G33"/>
  <c r="G34"/>
  <c r="G35"/>
  <c r="G36"/>
  <c r="G37"/>
  <c r="G38"/>
  <c r="G39"/>
  <c r="G40"/>
  <c r="G41"/>
  <c r="G42"/>
  <c r="G43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7"/>
  <c r="G78"/>
  <c r="G79"/>
  <c r="G80"/>
  <c r="G81"/>
  <c r="G82"/>
  <c r="G83"/>
  <c r="G84"/>
  <c r="G85"/>
  <c r="G86"/>
  <c r="G87"/>
  <c r="G88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4"/>
  <c r="I4" s="1"/>
  <c r="G7"/>
  <c r="G8"/>
  <c r="G9"/>
  <c r="G10"/>
  <c r="G11"/>
  <c r="G12"/>
  <c r="G5" l="1"/>
</calcChain>
</file>

<file path=xl/sharedStrings.xml><?xml version="1.0" encoding="utf-8"?>
<sst xmlns="http://schemas.openxmlformats.org/spreadsheetml/2006/main" count="322" uniqueCount="80">
  <si>
    <t>NO</t>
  </si>
  <si>
    <t>KODE</t>
  </si>
  <si>
    <t>TAHUN</t>
  </si>
  <si>
    <t xml:space="preserve">Dividen </t>
  </si>
  <si>
    <t>Jumlah</t>
  </si>
  <si>
    <t>Dibayarkan</t>
  </si>
  <si>
    <t>Saham Beredar</t>
  </si>
  <si>
    <t>DPS</t>
  </si>
  <si>
    <t>EPS</t>
  </si>
  <si>
    <t>DPR</t>
  </si>
  <si>
    <t>DPS= DIVIDEN/SAHAM BEREDAR</t>
  </si>
  <si>
    <t>APLN</t>
  </si>
  <si>
    <t>EPS= LABA BERSIH/SAHAM BEREDAR</t>
  </si>
  <si>
    <t>DPR = DPS/EPS</t>
  </si>
  <si>
    <t>AKTIVA</t>
  </si>
  <si>
    <t>LANCAR</t>
  </si>
  <si>
    <t>HUTANG</t>
  </si>
  <si>
    <t>CURRENT RATIO</t>
  </si>
  <si>
    <t>TOTAL ASET</t>
  </si>
  <si>
    <t>TAHUN T</t>
  </si>
  <si>
    <t>TAHUN T-1</t>
  </si>
  <si>
    <t>ASSET GROWTH</t>
  </si>
  <si>
    <t>ASRI</t>
  </si>
  <si>
    <t>BEST</t>
  </si>
  <si>
    <t>BIKA</t>
  </si>
  <si>
    <t>BKSL</t>
  </si>
  <si>
    <t>Laba bersih (T-1)</t>
  </si>
  <si>
    <t>BSDE</t>
  </si>
  <si>
    <t>CTRA</t>
  </si>
  <si>
    <t>DART</t>
  </si>
  <si>
    <t>DILD</t>
  </si>
  <si>
    <t>DMAS</t>
  </si>
  <si>
    <t>BEDAAA</t>
  </si>
  <si>
    <t>DUTI</t>
  </si>
  <si>
    <t>EMDE</t>
  </si>
  <si>
    <t>FMII</t>
  </si>
  <si>
    <t>GMTD</t>
  </si>
  <si>
    <t>GPRA</t>
  </si>
  <si>
    <t>INPP</t>
  </si>
  <si>
    <t>JRPT</t>
  </si>
  <si>
    <t>KIJA</t>
  </si>
  <si>
    <t>LPCK</t>
  </si>
  <si>
    <t>LPKR</t>
  </si>
  <si>
    <t>MDLN</t>
  </si>
  <si>
    <t>MKPI</t>
  </si>
  <si>
    <t>MTLA</t>
  </si>
  <si>
    <t>PLIN</t>
  </si>
  <si>
    <t>PPRO</t>
  </si>
  <si>
    <t>PUDP</t>
  </si>
  <si>
    <t>PWON</t>
  </si>
  <si>
    <t>RDTX</t>
  </si>
  <si>
    <t>SMRA</t>
  </si>
  <si>
    <t>Ciputra Develpoment</t>
  </si>
  <si>
    <t>Modernland Realty</t>
  </si>
  <si>
    <t>TOTAL PENJUALAN</t>
  </si>
  <si>
    <t>ASSRI</t>
  </si>
  <si>
    <t>SIZE</t>
  </si>
  <si>
    <t>Agung Podomoro Land</t>
  </si>
  <si>
    <t>Alam Sutera Realty</t>
  </si>
  <si>
    <t>Bekasi Fajar Industrial Estate</t>
  </si>
  <si>
    <t>Binakarya Jaya Abadi</t>
  </si>
  <si>
    <t>Sentul City</t>
  </si>
  <si>
    <t>Bumi Serpong Damai</t>
  </si>
  <si>
    <t>Duta Anggada Realty</t>
  </si>
  <si>
    <t>Intiland Development</t>
  </si>
  <si>
    <t>Megapolitan Development</t>
  </si>
  <si>
    <t>Gowa Makassar Tourism</t>
  </si>
  <si>
    <t>Perdana Gapuraprima</t>
  </si>
  <si>
    <t>Indonesian Paradise Property</t>
  </si>
  <si>
    <t>Lippo Cikarang</t>
  </si>
  <si>
    <t>Lippo Karawaci</t>
  </si>
  <si>
    <t>Metropolitan Land</t>
  </si>
  <si>
    <t>PP Properti Tbk</t>
  </si>
  <si>
    <t>Pudijadi Prestige Tbk</t>
  </si>
  <si>
    <t>Pakuwon Jati Tbk</t>
  </si>
  <si>
    <t>Roda Vivatex Tbk</t>
  </si>
  <si>
    <t>Summarecon Agung</t>
  </si>
  <si>
    <t>EMITEN</t>
  </si>
  <si>
    <t>Duta Pertiwi</t>
  </si>
  <si>
    <t>Kawasan Industri Jababeka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</si>
</sst>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164" formatCode="_(* #,##0.0000_);_(* \(#,##0.0000\);_(* &quot;-&quot;_);_(@_)"/>
    <numFmt numFmtId="166" formatCode="0.0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Border="1"/>
    <xf numFmtId="0" fontId="0" fillId="0" borderId="0" xfId="0" applyBorder="1"/>
    <xf numFmtId="41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5" xfId="0" applyFont="1" applyBorder="1"/>
    <xf numFmtId="0" fontId="0" fillId="0" borderId="0" xfId="0" applyFill="1" applyBorder="1"/>
    <xf numFmtId="0" fontId="0" fillId="0" borderId="0" xfId="0" applyFill="1"/>
    <xf numFmtId="0" fontId="0" fillId="0" borderId="8" xfId="0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41" fontId="0" fillId="0" borderId="8" xfId="0" applyNumberFormat="1" applyFill="1" applyBorder="1" applyAlignment="1">
      <alignment horizontal="center"/>
    </xf>
    <xf numFmtId="41" fontId="0" fillId="0" borderId="8" xfId="0" applyNumberFormat="1" applyFill="1" applyBorder="1"/>
    <xf numFmtId="164" fontId="0" fillId="0" borderId="8" xfId="0" applyNumberFormat="1" applyFill="1" applyBorder="1" applyAlignment="1">
      <alignment horizontal="center"/>
    </xf>
    <xf numFmtId="41" fontId="0" fillId="0" borderId="8" xfId="0" applyNumberFormat="1" applyFont="1" applyFill="1" applyBorder="1" applyAlignment="1">
      <alignment horizontal="center"/>
    </xf>
    <xf numFmtId="164" fontId="0" fillId="4" borderId="8" xfId="0" applyNumberFormat="1" applyFill="1" applyBorder="1" applyAlignment="1">
      <alignment horizontal="center"/>
    </xf>
    <xf numFmtId="41" fontId="1" fillId="2" borderId="6" xfId="0" applyNumberFormat="1" applyFont="1" applyFill="1" applyBorder="1" applyAlignment="1">
      <alignment horizontal="center" vertical="center"/>
    </xf>
    <xf numFmtId="41" fontId="1" fillId="2" borderId="7" xfId="0" applyNumberFormat="1" applyFont="1" applyFill="1" applyBorder="1" applyAlignment="1">
      <alignment horizontal="center" vertical="center"/>
    </xf>
    <xf numFmtId="41" fontId="0" fillId="0" borderId="0" xfId="0" applyNumberFormat="1"/>
    <xf numFmtId="0" fontId="0" fillId="0" borderId="0" xfId="0" applyAlignment="1">
      <alignment horizontal="center"/>
    </xf>
    <xf numFmtId="164" fontId="1" fillId="4" borderId="8" xfId="0" applyNumberFormat="1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0" fillId="5" borderId="0" xfId="0" applyNumberFormat="1" applyFont="1" applyFill="1" applyBorder="1" applyAlignment="1">
      <alignment horizontal="center" vertical="center"/>
    </xf>
    <xf numFmtId="164" fontId="0" fillId="5" borderId="8" xfId="0" applyNumberFormat="1" applyFont="1" applyFill="1" applyBorder="1" applyAlignment="1">
      <alignment horizontal="center" vertical="center"/>
    </xf>
    <xf numFmtId="164" fontId="0" fillId="3" borderId="13" xfId="0" applyNumberFormat="1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/>
    </xf>
    <xf numFmtId="0" fontId="0" fillId="3" borderId="13" xfId="0" applyFill="1" applyBorder="1"/>
    <xf numFmtId="41" fontId="0" fillId="2" borderId="13" xfId="0" applyNumberFormat="1" applyFill="1" applyBorder="1"/>
    <xf numFmtId="41" fontId="0" fillId="2" borderId="13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41" fontId="0" fillId="6" borderId="13" xfId="0" applyNumberFormat="1" applyFill="1" applyBorder="1"/>
    <xf numFmtId="0" fontId="0" fillId="6" borderId="13" xfId="0" applyFill="1" applyBorder="1"/>
    <xf numFmtId="41" fontId="1" fillId="2" borderId="7" xfId="0" applyNumberFormat="1" applyFont="1" applyFill="1" applyBorder="1" applyAlignment="1">
      <alignment horizontal="center"/>
    </xf>
    <xf numFmtId="41" fontId="0" fillId="0" borderId="8" xfId="0" applyNumberFormat="1" applyBorder="1"/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Border="1"/>
    <xf numFmtId="0" fontId="1" fillId="3" borderId="13" xfId="0" applyFont="1" applyFill="1" applyBorder="1" applyAlignment="1">
      <alignment horizontal="center" vertical="center"/>
    </xf>
    <xf numFmtId="164" fontId="1" fillId="3" borderId="13" xfId="0" applyNumberFormat="1" applyFont="1" applyFill="1" applyBorder="1" applyAlignment="1">
      <alignment horizontal="center" vertical="center"/>
    </xf>
    <xf numFmtId="166" fontId="0" fillId="6" borderId="13" xfId="0" applyNumberFormat="1" applyFill="1" applyBorder="1"/>
    <xf numFmtId="41" fontId="1" fillId="7" borderId="13" xfId="0" applyNumberFormat="1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/>
    </xf>
    <xf numFmtId="41" fontId="0" fillId="7" borderId="13" xfId="0" applyNumberFormat="1" applyFill="1" applyBorder="1"/>
    <xf numFmtId="41" fontId="0" fillId="7" borderId="13" xfId="0" applyNumberForma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41" fontId="1" fillId="8" borderId="13" xfId="0" applyNumberFormat="1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/>
    </xf>
    <xf numFmtId="41" fontId="0" fillId="8" borderId="13" xfId="0" applyNumberFormat="1" applyFill="1" applyBorder="1"/>
    <xf numFmtId="41" fontId="0" fillId="8" borderId="13" xfId="0" applyNumberForma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4" fontId="1" fillId="3" borderId="13" xfId="0" applyNumberFormat="1" applyFont="1" applyFill="1" applyBorder="1" applyAlignment="1">
      <alignment vertical="center"/>
    </xf>
    <xf numFmtId="164" fontId="0" fillId="3" borderId="13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164" fontId="1" fillId="4" borderId="7" xfId="0" applyNumberFormat="1" applyFont="1" applyFill="1" applyBorder="1" applyAlignment="1">
      <alignment horizontal="center" vertical="center"/>
    </xf>
    <xf numFmtId="41" fontId="1" fillId="2" borderId="9" xfId="0" applyNumberFormat="1" applyFont="1" applyFill="1" applyBorder="1" applyAlignment="1">
      <alignment horizontal="center" vertical="center"/>
    </xf>
    <xf numFmtId="41" fontId="1" fillId="2" borderId="10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41" fontId="1" fillId="3" borderId="13" xfId="0" applyNumberFormat="1" applyFont="1" applyFill="1" applyBorder="1" applyAlignment="1">
      <alignment horizontal="center" vertical="center"/>
    </xf>
    <xf numFmtId="41" fontId="1" fillId="2" borderId="13" xfId="0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topLeftCell="A28" workbookViewId="0">
      <selection activeCell="I37" sqref="I37"/>
    </sheetView>
  </sheetViews>
  <sheetFormatPr defaultRowHeight="15"/>
  <cols>
    <col min="1" max="1" width="5.85546875" style="12" customWidth="1"/>
    <col min="2" max="2" width="7" style="13" customWidth="1"/>
    <col min="3" max="3" width="9.140625" style="26"/>
    <col min="4" max="4" width="18.28515625" style="14" customWidth="1"/>
    <col min="5" max="5" width="16" style="14" customWidth="1"/>
    <col min="6" max="6" width="17.7109375" style="3" customWidth="1"/>
    <col min="7" max="7" width="11" style="16" customWidth="1"/>
    <col min="8" max="8" width="11.5703125" style="4" customWidth="1"/>
    <col min="9" max="9" width="13.7109375" style="18" customWidth="1"/>
    <col min="10" max="13" width="9.140625" style="2"/>
  </cols>
  <sheetData>
    <row r="1" spans="1:13" ht="15.75" thickBot="1">
      <c r="A1" s="63" t="s">
        <v>0</v>
      </c>
      <c r="B1" s="63" t="s">
        <v>1</v>
      </c>
      <c r="C1" s="65" t="s">
        <v>2</v>
      </c>
      <c r="D1" s="19" t="s">
        <v>3</v>
      </c>
      <c r="E1" s="19" t="s">
        <v>4</v>
      </c>
      <c r="F1" s="69" t="s">
        <v>26</v>
      </c>
      <c r="G1" s="71" t="s">
        <v>7</v>
      </c>
      <c r="H1" s="73" t="s">
        <v>8</v>
      </c>
      <c r="I1" s="67" t="s">
        <v>9</v>
      </c>
    </row>
    <row r="2" spans="1:13" ht="19.5" customHeight="1" thickBot="1">
      <c r="A2" s="64"/>
      <c r="B2" s="64"/>
      <c r="C2" s="66"/>
      <c r="D2" s="38" t="s">
        <v>5</v>
      </c>
      <c r="E2" s="20" t="s">
        <v>6</v>
      </c>
      <c r="F2" s="70"/>
      <c r="G2" s="72"/>
      <c r="H2" s="74"/>
      <c r="I2" s="68"/>
      <c r="J2" s="5" t="s">
        <v>10</v>
      </c>
      <c r="K2" s="5"/>
      <c r="L2" s="5"/>
      <c r="M2" s="6"/>
    </row>
    <row r="3" spans="1:13" ht="19.5" customHeight="1">
      <c r="A3" s="24">
        <v>1</v>
      </c>
      <c r="B3" s="24" t="s">
        <v>11</v>
      </c>
      <c r="C3" s="25">
        <v>2013</v>
      </c>
      <c r="D3" s="39">
        <v>123005400000</v>
      </c>
      <c r="E3" s="39">
        <v>20500900000</v>
      </c>
      <c r="F3" s="21">
        <v>811726533000</v>
      </c>
      <c r="G3" s="28">
        <f>D3/E3</f>
        <v>6</v>
      </c>
      <c r="H3" s="27">
        <f>F3/E3</f>
        <v>39.594677940968445</v>
      </c>
      <c r="I3" s="23">
        <f>G3/H3</f>
        <v>0.15153551719615896</v>
      </c>
      <c r="J3" s="1"/>
      <c r="K3" s="1"/>
      <c r="L3" s="1"/>
      <c r="M3" s="7"/>
    </row>
    <row r="4" spans="1:13">
      <c r="A4" s="12">
        <v>2</v>
      </c>
      <c r="B4" s="13" t="s">
        <v>11</v>
      </c>
      <c r="C4" s="22">
        <v>2014</v>
      </c>
      <c r="D4" s="39">
        <v>123005400000</v>
      </c>
      <c r="E4" s="39">
        <v>20500900000</v>
      </c>
      <c r="F4" s="21">
        <v>851434537000</v>
      </c>
      <c r="G4" s="16">
        <f>(D4/E4)</f>
        <v>6</v>
      </c>
      <c r="H4" s="27">
        <f t="shared" ref="H4:H7" si="0">F4/E4</f>
        <v>41.531568711617538</v>
      </c>
      <c r="I4" s="18">
        <f>(G4/H4)</f>
        <v>0.14446841730593318</v>
      </c>
      <c r="J4" s="1"/>
      <c r="K4" s="1"/>
      <c r="L4" s="1"/>
      <c r="M4" s="7"/>
    </row>
    <row r="5" spans="1:13">
      <c r="A5" s="24">
        <v>3</v>
      </c>
      <c r="B5" s="13" t="s">
        <v>11</v>
      </c>
      <c r="C5" s="26">
        <v>2017</v>
      </c>
      <c r="D5" s="15">
        <v>38729123400</v>
      </c>
      <c r="E5" s="14">
        <v>19364561700</v>
      </c>
      <c r="F5" s="3">
        <v>631857638000</v>
      </c>
      <c r="G5" s="16">
        <f>(D5/E5)</f>
        <v>2</v>
      </c>
      <c r="H5" s="27">
        <f t="shared" si="0"/>
        <v>32.629586343800383</v>
      </c>
      <c r="I5" s="18">
        <f t="shared" ref="I5:I68" si="1">(G5/H5)</f>
        <v>6.1294065420476891E-2</v>
      </c>
      <c r="J5" s="1" t="s">
        <v>12</v>
      </c>
      <c r="K5" s="1"/>
      <c r="L5" s="1"/>
      <c r="M5" s="7"/>
    </row>
    <row r="6" spans="1:13">
      <c r="A6" s="12">
        <v>4</v>
      </c>
      <c r="B6" s="13" t="s">
        <v>55</v>
      </c>
      <c r="C6" s="26">
        <v>2013</v>
      </c>
      <c r="D6" s="39">
        <v>286881413000</v>
      </c>
      <c r="E6" s="39">
        <v>19649411888</v>
      </c>
      <c r="F6" s="21">
        <v>1192715925000</v>
      </c>
      <c r="G6" s="16">
        <f>(D6/E6)</f>
        <v>14.599999971256137</v>
      </c>
      <c r="H6" s="27">
        <f t="shared" si="0"/>
        <v>60.699828157625312</v>
      </c>
      <c r="I6" s="18">
        <f t="shared" si="1"/>
        <v>0.24052786333007167</v>
      </c>
      <c r="J6" s="1"/>
      <c r="K6" s="1"/>
      <c r="L6" s="1"/>
      <c r="M6" s="7"/>
    </row>
    <row r="7" spans="1:13">
      <c r="A7" s="24">
        <v>5</v>
      </c>
      <c r="B7" s="13" t="s">
        <v>22</v>
      </c>
      <c r="C7" s="22">
        <v>2014</v>
      </c>
      <c r="D7" s="39">
        <v>137545883000</v>
      </c>
      <c r="E7" s="14">
        <v>19649411888</v>
      </c>
      <c r="F7" s="21">
        <v>876785386000</v>
      </c>
      <c r="G7" s="16">
        <f t="shared" ref="G7:G72" si="2">(D7/E7)</f>
        <v>6.9999999890073044</v>
      </c>
      <c r="H7" s="27">
        <f t="shared" si="0"/>
        <v>44.621456916756756</v>
      </c>
      <c r="I7" s="18">
        <f t="shared" si="1"/>
        <v>0.15687520024427049</v>
      </c>
      <c r="J7" s="1"/>
      <c r="K7" s="1"/>
      <c r="L7" s="1"/>
      <c r="M7" s="7"/>
    </row>
    <row r="8" spans="1:13" ht="15.75" thickBot="1">
      <c r="A8" s="12">
        <v>6</v>
      </c>
      <c r="B8" s="13" t="s">
        <v>22</v>
      </c>
      <c r="C8" s="26">
        <v>2015</v>
      </c>
      <c r="D8" s="14">
        <v>137545883000</v>
      </c>
      <c r="E8" s="14">
        <v>19649411888</v>
      </c>
      <c r="F8" s="3">
        <v>1097417967000</v>
      </c>
      <c r="G8" s="16">
        <f t="shared" si="2"/>
        <v>6.9999999890073044</v>
      </c>
      <c r="H8" s="4">
        <f t="shared" ref="H8:H72" si="3">(F8/E8)</f>
        <v>55.849914147822354</v>
      </c>
      <c r="I8" s="18">
        <f t="shared" si="1"/>
        <v>0.12533591314894155</v>
      </c>
      <c r="J8" s="8" t="s">
        <v>13</v>
      </c>
      <c r="K8" s="8"/>
      <c r="L8" s="8"/>
      <c r="M8" s="9"/>
    </row>
    <row r="9" spans="1:13">
      <c r="A9" s="24">
        <v>7</v>
      </c>
      <c r="B9" s="13" t="s">
        <v>22</v>
      </c>
      <c r="C9" s="26">
        <v>2017</v>
      </c>
      <c r="D9" s="14">
        <v>29474118000</v>
      </c>
      <c r="E9" s="14">
        <v>19649411888</v>
      </c>
      <c r="F9" s="3">
        <v>508780523000</v>
      </c>
      <c r="G9" s="16">
        <f t="shared" si="2"/>
        <v>1.5000000085498741</v>
      </c>
      <c r="H9" s="4">
        <f t="shared" si="3"/>
        <v>25.892913533494351</v>
      </c>
      <c r="I9" s="18">
        <f t="shared" si="1"/>
        <v>5.7930908648403584E-2</v>
      </c>
    </row>
    <row r="10" spans="1:13">
      <c r="A10" s="12">
        <v>8</v>
      </c>
      <c r="B10" s="13" t="s">
        <v>23</v>
      </c>
      <c r="C10" s="22">
        <v>2014</v>
      </c>
      <c r="D10" s="39">
        <v>21954801264</v>
      </c>
      <c r="E10" s="15">
        <v>9645462300</v>
      </c>
      <c r="F10" s="21">
        <v>743624331495</v>
      </c>
      <c r="G10" s="16">
        <f t="shared" si="2"/>
        <v>2.2761792624496597</v>
      </c>
      <c r="H10" s="4">
        <f t="shared" si="3"/>
        <v>77.095768804674094</v>
      </c>
      <c r="I10" s="18">
        <f t="shared" si="1"/>
        <v>2.9524049085190022E-2</v>
      </c>
    </row>
    <row r="11" spans="1:13">
      <c r="A11" s="24">
        <v>9</v>
      </c>
      <c r="B11" s="13" t="s">
        <v>23</v>
      </c>
      <c r="C11" s="26">
        <v>2015</v>
      </c>
      <c r="D11" s="14">
        <v>21995869422</v>
      </c>
      <c r="E11" s="14">
        <v>9647311150</v>
      </c>
      <c r="F11" s="3">
        <v>390959724554</v>
      </c>
      <c r="G11" s="16">
        <f t="shared" si="2"/>
        <v>2.2799999999999998</v>
      </c>
      <c r="H11" s="4">
        <f t="shared" si="3"/>
        <v>40.525252940971022</v>
      </c>
      <c r="I11" s="18">
        <f t="shared" si="1"/>
        <v>5.6261215773805086E-2</v>
      </c>
    </row>
    <row r="12" spans="1:13">
      <c r="A12" s="12">
        <v>10</v>
      </c>
      <c r="B12" s="13" t="s">
        <v>23</v>
      </c>
      <c r="C12" s="26">
        <v>2016</v>
      </c>
      <c r="D12" s="14">
        <v>11866192716</v>
      </c>
      <c r="E12" s="14">
        <v>9647311150</v>
      </c>
      <c r="F12" s="3">
        <v>211623760151</v>
      </c>
      <c r="G12" s="16">
        <f t="shared" si="2"/>
        <v>1.2300000001554838</v>
      </c>
      <c r="H12" s="4">
        <f t="shared" si="3"/>
        <v>21.936035529547524</v>
      </c>
      <c r="I12" s="18">
        <f t="shared" si="1"/>
        <v>5.6072119253211983E-2</v>
      </c>
    </row>
    <row r="13" spans="1:13">
      <c r="A13" s="24">
        <v>11</v>
      </c>
      <c r="B13" s="13" t="s">
        <v>23</v>
      </c>
      <c r="C13" s="26">
        <v>2017</v>
      </c>
      <c r="D13" s="14">
        <v>33090277245</v>
      </c>
      <c r="E13" s="14">
        <v>9647311150</v>
      </c>
      <c r="F13" s="3">
        <v>335973461618</v>
      </c>
      <c r="G13" s="16">
        <f t="shared" si="2"/>
        <v>3.430000000051828</v>
      </c>
      <c r="H13" s="4">
        <f t="shared" si="3"/>
        <v>34.825606471498538</v>
      </c>
      <c r="I13" s="18">
        <f t="shared" si="1"/>
        <v>9.8490747113304633E-2</v>
      </c>
    </row>
    <row r="14" spans="1:13">
      <c r="A14" s="12">
        <v>12</v>
      </c>
      <c r="B14" s="13" t="s">
        <v>23</v>
      </c>
      <c r="C14" s="26">
        <v>2018</v>
      </c>
      <c r="D14" s="14">
        <v>96473111500</v>
      </c>
      <c r="E14" s="14">
        <v>9647311150</v>
      </c>
      <c r="F14" s="3">
        <v>483331839491</v>
      </c>
      <c r="G14" s="16">
        <f t="shared" si="2"/>
        <v>10</v>
      </c>
      <c r="H14" s="4">
        <f t="shared" si="3"/>
        <v>50.100160757331849</v>
      </c>
      <c r="I14" s="18">
        <f t="shared" si="1"/>
        <v>0.19960015794034278</v>
      </c>
    </row>
    <row r="15" spans="1:13">
      <c r="A15" s="24">
        <v>13</v>
      </c>
      <c r="B15" s="13" t="s">
        <v>23</v>
      </c>
      <c r="C15" s="26">
        <v>2019</v>
      </c>
      <c r="D15" s="14">
        <v>84413972563</v>
      </c>
      <c r="E15" s="14">
        <v>9647311150</v>
      </c>
      <c r="F15" s="3">
        <v>422616335148</v>
      </c>
      <c r="G15" s="16">
        <f t="shared" si="2"/>
        <v>8.7500000000518288</v>
      </c>
      <c r="H15" s="4">
        <f t="shared" si="3"/>
        <v>43.806645040986368</v>
      </c>
      <c r="I15" s="18">
        <f t="shared" si="1"/>
        <v>0.1997413860811563</v>
      </c>
    </row>
    <row r="16" spans="1:13">
      <c r="A16" s="12">
        <v>14</v>
      </c>
      <c r="B16" s="13" t="s">
        <v>24</v>
      </c>
      <c r="C16" s="26">
        <v>2015</v>
      </c>
      <c r="D16" s="14">
        <v>9500000000</v>
      </c>
      <c r="E16" s="14">
        <v>592280000</v>
      </c>
      <c r="F16" s="3">
        <v>77360976700</v>
      </c>
      <c r="G16" s="16">
        <f t="shared" si="2"/>
        <v>16.039710947524821</v>
      </c>
      <c r="H16" s="4">
        <f t="shared" si="3"/>
        <v>130.61554788275816</v>
      </c>
      <c r="I16" s="18">
        <f t="shared" si="1"/>
        <v>0.12280093149341016</v>
      </c>
    </row>
    <row r="17" spans="1:9">
      <c r="A17" s="24">
        <v>15</v>
      </c>
      <c r="B17" s="13" t="s">
        <v>25</v>
      </c>
      <c r="C17" s="26">
        <v>2015</v>
      </c>
      <c r="D17" s="14">
        <v>7707357991</v>
      </c>
      <c r="E17" s="14">
        <v>34536595510</v>
      </c>
      <c r="F17" s="3">
        <v>53071545773</v>
      </c>
      <c r="G17" s="16">
        <f t="shared" si="2"/>
        <v>0.22316496102716177</v>
      </c>
      <c r="H17" s="4">
        <f t="shared" si="3"/>
        <v>1.5366756621286903</v>
      </c>
      <c r="I17" s="18">
        <f t="shared" si="1"/>
        <v>0.14522580563163276</v>
      </c>
    </row>
    <row r="18" spans="1:9">
      <c r="A18" s="12">
        <v>16</v>
      </c>
      <c r="B18" s="13" t="s">
        <v>25</v>
      </c>
      <c r="C18" s="26">
        <v>2017</v>
      </c>
      <c r="D18" s="14">
        <v>1105300000</v>
      </c>
      <c r="E18" s="14">
        <v>55258654316</v>
      </c>
      <c r="F18" s="3">
        <v>564301599584</v>
      </c>
      <c r="G18" s="16">
        <f t="shared" si="2"/>
        <v>2.0002296720424539E-2</v>
      </c>
      <c r="H18" s="4">
        <f t="shared" si="3"/>
        <v>10.212004012204256</v>
      </c>
      <c r="I18" s="18">
        <f t="shared" si="1"/>
        <v>1.9587043538682523E-3</v>
      </c>
    </row>
    <row r="19" spans="1:9">
      <c r="A19" s="24">
        <v>17</v>
      </c>
      <c r="B19" s="13" t="s">
        <v>27</v>
      </c>
      <c r="C19" s="26">
        <v>2013</v>
      </c>
      <c r="D19" s="39">
        <v>262454948880</v>
      </c>
      <c r="E19" s="39">
        <v>17496996592</v>
      </c>
      <c r="F19" s="21">
        <v>1286047024574</v>
      </c>
      <c r="G19" s="16">
        <f t="shared" si="2"/>
        <v>15</v>
      </c>
      <c r="H19" s="4">
        <f t="shared" si="3"/>
        <v>73.501015892179353</v>
      </c>
      <c r="I19" s="18">
        <f t="shared" si="1"/>
        <v>0.20407881194463909</v>
      </c>
    </row>
    <row r="20" spans="1:9">
      <c r="A20" s="12">
        <v>18</v>
      </c>
      <c r="B20" s="13" t="s">
        <v>27</v>
      </c>
      <c r="C20" s="22">
        <v>2014</v>
      </c>
      <c r="D20" s="39">
        <v>275577695880</v>
      </c>
      <c r="E20" s="15">
        <v>18371846392</v>
      </c>
      <c r="F20" s="21">
        <v>2691395994424</v>
      </c>
      <c r="G20" s="16">
        <f t="shared" si="2"/>
        <v>15</v>
      </c>
      <c r="H20" s="4">
        <f t="shared" si="3"/>
        <v>146.49567261763985</v>
      </c>
      <c r="I20" s="18">
        <f t="shared" si="1"/>
        <v>0.10239210300191365</v>
      </c>
    </row>
    <row r="21" spans="1:9">
      <c r="A21" s="24">
        <v>19</v>
      </c>
      <c r="B21" s="13" t="s">
        <v>27</v>
      </c>
      <c r="C21" s="26">
        <v>2015</v>
      </c>
      <c r="D21" s="14">
        <v>96233480960</v>
      </c>
      <c r="E21" s="14">
        <v>19246696192</v>
      </c>
      <c r="F21" s="3">
        <v>3818364067332</v>
      </c>
      <c r="G21" s="16">
        <f t="shared" si="2"/>
        <v>5</v>
      </c>
      <c r="H21" s="4">
        <f t="shared" si="3"/>
        <v>198.3906239928661</v>
      </c>
      <c r="I21" s="18">
        <f t="shared" si="1"/>
        <v>2.5202803939866604E-2</v>
      </c>
    </row>
    <row r="22" spans="1:9">
      <c r="A22" s="12">
        <v>20</v>
      </c>
      <c r="B22" s="13" t="s">
        <v>27</v>
      </c>
      <c r="C22" s="26">
        <v>2016</v>
      </c>
      <c r="D22" s="14">
        <v>96233480960</v>
      </c>
      <c r="E22" s="14">
        <v>19246696192</v>
      </c>
      <c r="F22" s="3">
        <v>2139496597748</v>
      </c>
      <c r="G22" s="16">
        <f t="shared" si="2"/>
        <v>5</v>
      </c>
      <c r="H22" s="4">
        <f t="shared" si="3"/>
        <v>111.16175869380086</v>
      </c>
      <c r="I22" s="18">
        <f t="shared" si="1"/>
        <v>4.4979497074823037E-2</v>
      </c>
    </row>
    <row r="23" spans="1:9">
      <c r="A23" s="24">
        <v>21</v>
      </c>
      <c r="B23" s="13" t="s">
        <v>27</v>
      </c>
      <c r="C23" s="26">
        <v>2017</v>
      </c>
      <c r="D23" s="14">
        <v>96233480960</v>
      </c>
      <c r="E23" s="14">
        <v>19246696192</v>
      </c>
      <c r="F23" s="3">
        <v>1796156479042</v>
      </c>
      <c r="G23" s="16">
        <f t="shared" si="2"/>
        <v>5</v>
      </c>
      <c r="H23" s="4">
        <f t="shared" si="3"/>
        <v>93.322846743358625</v>
      </c>
      <c r="I23" s="18">
        <f t="shared" si="1"/>
        <v>5.3577448336420662E-2</v>
      </c>
    </row>
    <row r="24" spans="1:9">
      <c r="A24" s="12">
        <v>22</v>
      </c>
      <c r="B24" s="13" t="s">
        <v>28</v>
      </c>
      <c r="C24" s="22">
        <v>2014</v>
      </c>
      <c r="D24" s="39">
        <v>285337618250</v>
      </c>
      <c r="E24" s="15">
        <v>15165815994</v>
      </c>
      <c r="F24" s="21">
        <v>976714954566</v>
      </c>
      <c r="G24" s="16">
        <f t="shared" si="2"/>
        <v>18.814524610010245</v>
      </c>
      <c r="H24" s="4">
        <f t="shared" si="3"/>
        <v>64.402400434794572</v>
      </c>
      <c r="I24" s="18">
        <f t="shared" si="1"/>
        <v>0.29214011407943352</v>
      </c>
    </row>
    <row r="25" spans="1:9">
      <c r="A25" s="24">
        <v>23</v>
      </c>
      <c r="B25" s="13" t="s">
        <v>28</v>
      </c>
      <c r="C25" s="26">
        <v>2015</v>
      </c>
      <c r="D25" s="14">
        <v>158102048012</v>
      </c>
      <c r="E25" s="14">
        <v>15330659837</v>
      </c>
      <c r="F25" s="3">
        <v>1325017914878</v>
      </c>
      <c r="G25" s="16">
        <f t="shared" si="2"/>
        <v>10.312801255326686</v>
      </c>
      <c r="H25" s="4">
        <f t="shared" si="3"/>
        <v>86.429281515992983</v>
      </c>
      <c r="I25" s="18">
        <f t="shared" si="1"/>
        <v>0.11932068709165877</v>
      </c>
    </row>
    <row r="26" spans="1:9">
      <c r="A26" s="12">
        <v>24</v>
      </c>
      <c r="B26" s="13" t="s">
        <v>28</v>
      </c>
      <c r="C26" s="26">
        <v>2016</v>
      </c>
      <c r="D26" s="14">
        <v>122530000000</v>
      </c>
      <c r="E26" s="14">
        <v>15330659837</v>
      </c>
      <c r="F26" s="3">
        <v>1283693335819</v>
      </c>
      <c r="G26" s="16">
        <f t="shared" si="2"/>
        <v>7.9924805130877816</v>
      </c>
      <c r="H26" s="4">
        <f t="shared" si="3"/>
        <v>83.733730280861877</v>
      </c>
      <c r="I26" s="18">
        <f t="shared" si="1"/>
        <v>9.5451145987157066E-2</v>
      </c>
    </row>
    <row r="27" spans="1:9">
      <c r="A27" s="24">
        <v>25</v>
      </c>
      <c r="B27" s="13" t="s">
        <v>28</v>
      </c>
      <c r="C27" s="26">
        <v>2017</v>
      </c>
      <c r="D27" s="14">
        <v>88045000000</v>
      </c>
      <c r="E27" s="14">
        <v>18560303397</v>
      </c>
      <c r="F27" s="3">
        <v>861761000000</v>
      </c>
      <c r="G27" s="16">
        <f t="shared" si="2"/>
        <v>4.74372633446451</v>
      </c>
      <c r="H27" s="4">
        <f t="shared" si="3"/>
        <v>46.430329373780118</v>
      </c>
      <c r="I27" s="18">
        <f t="shared" si="1"/>
        <v>0.10216869874594001</v>
      </c>
    </row>
    <row r="28" spans="1:9">
      <c r="A28" s="12">
        <v>26</v>
      </c>
      <c r="B28" s="13" t="s">
        <v>28</v>
      </c>
      <c r="C28" s="26">
        <v>2018</v>
      </c>
      <c r="D28" s="14">
        <v>176089000000</v>
      </c>
      <c r="E28" s="14">
        <v>18560303397</v>
      </c>
      <c r="F28" s="3">
        <v>894354000000</v>
      </c>
      <c r="G28" s="16">
        <f t="shared" si="2"/>
        <v>9.4873987904994159</v>
      </c>
      <c r="H28" s="4">
        <f t="shared" si="3"/>
        <v>48.186389029856009</v>
      </c>
      <c r="I28" s="18">
        <f t="shared" si="1"/>
        <v>0.19688959852586335</v>
      </c>
    </row>
    <row r="29" spans="1:9">
      <c r="A29" s="24">
        <v>27</v>
      </c>
      <c r="B29" s="13" t="s">
        <v>28</v>
      </c>
      <c r="C29" s="26">
        <v>2019</v>
      </c>
      <c r="D29" s="14">
        <v>185357000000</v>
      </c>
      <c r="E29" s="14">
        <v>18560303397</v>
      </c>
      <c r="F29" s="3">
        <v>1185478000000</v>
      </c>
      <c r="G29" s="16">
        <f t="shared" si="2"/>
        <v>9.9867440760672181</v>
      </c>
      <c r="H29" s="4">
        <f t="shared" si="3"/>
        <v>63.871692969825865</v>
      </c>
      <c r="I29" s="18">
        <f t="shared" si="1"/>
        <v>0.15635633896200521</v>
      </c>
    </row>
    <row r="30" spans="1:9">
      <c r="A30" s="12">
        <v>28</v>
      </c>
      <c r="B30" s="13" t="s">
        <v>29</v>
      </c>
      <c r="C30" s="26">
        <v>2013</v>
      </c>
      <c r="D30" s="39">
        <v>87581434000</v>
      </c>
      <c r="E30" s="39">
        <v>3141390962</v>
      </c>
      <c r="F30" s="21">
        <v>180828252000</v>
      </c>
      <c r="G30" s="16">
        <f t="shared" si="2"/>
        <v>27.8798261850987</v>
      </c>
      <c r="H30" s="4">
        <f t="shared" si="3"/>
        <v>57.563115889552876</v>
      </c>
      <c r="I30" s="18">
        <f t="shared" si="1"/>
        <v>0.48433490359681186</v>
      </c>
    </row>
    <row r="31" spans="1:9">
      <c r="A31" s="24">
        <v>29</v>
      </c>
      <c r="B31" s="13" t="s">
        <v>29</v>
      </c>
      <c r="C31" s="22">
        <v>2014</v>
      </c>
      <c r="D31" s="39">
        <v>87576052000</v>
      </c>
      <c r="E31" s="39">
        <v>3141390962</v>
      </c>
      <c r="F31" s="21">
        <v>180801565000</v>
      </c>
      <c r="G31" s="16">
        <f t="shared" si="2"/>
        <v>27.878112931299636</v>
      </c>
      <c r="H31" s="4">
        <f t="shared" si="3"/>
        <v>57.554620608219601</v>
      </c>
      <c r="I31" s="18">
        <f t="shared" si="1"/>
        <v>0.48437662583285718</v>
      </c>
    </row>
    <row r="32" spans="1:9">
      <c r="A32" s="12">
        <v>30</v>
      </c>
      <c r="B32" s="13" t="s">
        <v>29</v>
      </c>
      <c r="C32" s="26">
        <v>2015</v>
      </c>
      <c r="D32" s="14">
        <v>370000</v>
      </c>
      <c r="E32" s="14">
        <v>3141390962</v>
      </c>
      <c r="F32" s="3">
        <v>408030554000</v>
      </c>
      <c r="G32" s="16">
        <f t="shared" si="2"/>
        <v>1.1778221955679008E-4</v>
      </c>
      <c r="H32" s="4">
        <f t="shared" si="3"/>
        <v>129.88849810028836</v>
      </c>
      <c r="I32" s="18">
        <f t="shared" si="1"/>
        <v>9.0679483772188293E-7</v>
      </c>
    </row>
    <row r="33" spans="1:11">
      <c r="A33" s="24">
        <v>31</v>
      </c>
      <c r="B33" s="13" t="s">
        <v>29</v>
      </c>
      <c r="C33" s="26">
        <v>2017</v>
      </c>
      <c r="D33" s="14">
        <v>93819109000</v>
      </c>
      <c r="E33" s="14">
        <v>3141390962</v>
      </c>
      <c r="F33" s="3">
        <v>191879844000</v>
      </c>
      <c r="G33" s="16">
        <f t="shared" si="2"/>
        <v>29.865467283406542</v>
      </c>
      <c r="H33" s="4">
        <f t="shared" si="3"/>
        <v>61.081172741974676</v>
      </c>
      <c r="I33" s="18">
        <f t="shared" si="1"/>
        <v>0.48894718196664783</v>
      </c>
    </row>
    <row r="34" spans="1:11">
      <c r="A34" s="12">
        <v>32</v>
      </c>
      <c r="B34" s="13" t="s">
        <v>30</v>
      </c>
      <c r="C34" s="22">
        <v>2014</v>
      </c>
      <c r="D34" s="39">
        <v>81183650642</v>
      </c>
      <c r="E34" s="39">
        <v>10365854185</v>
      </c>
      <c r="F34" s="21">
        <v>323711499809</v>
      </c>
      <c r="G34" s="16">
        <f t="shared" si="2"/>
        <v>7.8318341347573179</v>
      </c>
      <c r="H34" s="4">
        <f t="shared" si="3"/>
        <v>31.228637219056154</v>
      </c>
      <c r="I34" s="18">
        <f t="shared" si="1"/>
        <v>0.25079013470297135</v>
      </c>
    </row>
    <row r="35" spans="1:11">
      <c r="A35" s="24">
        <v>33</v>
      </c>
      <c r="B35" s="13" t="s">
        <v>30</v>
      </c>
      <c r="C35" s="26">
        <v>2015</v>
      </c>
      <c r="D35" s="14">
        <v>102670991850</v>
      </c>
      <c r="E35" s="14">
        <v>10267099185</v>
      </c>
      <c r="F35" s="3">
        <v>429130287067</v>
      </c>
      <c r="G35" s="16">
        <f t="shared" si="2"/>
        <v>10</v>
      </c>
      <c r="H35" s="4">
        <f t="shared" si="3"/>
        <v>41.796643758341176</v>
      </c>
      <c r="I35" s="18">
        <f t="shared" si="1"/>
        <v>0.23925366012203655</v>
      </c>
    </row>
    <row r="36" spans="1:11">
      <c r="A36" s="12">
        <v>34</v>
      </c>
      <c r="B36" s="13" t="s">
        <v>30</v>
      </c>
      <c r="C36" s="26">
        <v>2016</v>
      </c>
      <c r="D36" s="14">
        <v>53829006727</v>
      </c>
      <c r="E36" s="14">
        <v>10267099185</v>
      </c>
      <c r="F36" s="3">
        <v>401477919700</v>
      </c>
      <c r="G36" s="16">
        <f t="shared" si="2"/>
        <v>5.2428641972839767</v>
      </c>
      <c r="H36" s="4">
        <f t="shared" si="3"/>
        <v>39.103344816864158</v>
      </c>
      <c r="I36" s="18">
        <f t="shared" si="1"/>
        <v>0.13407712874277902</v>
      </c>
    </row>
    <row r="37" spans="1:11">
      <c r="A37" s="24">
        <v>35</v>
      </c>
      <c r="B37" s="13" t="s">
        <v>30</v>
      </c>
      <c r="C37" s="26">
        <v>2017</v>
      </c>
      <c r="D37" s="14">
        <v>51288063912</v>
      </c>
      <c r="E37" s="14">
        <v>10365854185</v>
      </c>
      <c r="F37" s="3">
        <v>298891746733</v>
      </c>
      <c r="G37" s="16">
        <f t="shared" si="2"/>
        <v>4.9477894437505059</v>
      </c>
      <c r="H37" s="4">
        <f t="shared" si="3"/>
        <v>28.83426116156582</v>
      </c>
      <c r="I37" s="18">
        <f t="shared" si="1"/>
        <v>0.1715941121579902</v>
      </c>
    </row>
    <row r="38" spans="1:11">
      <c r="A38" s="12">
        <v>36</v>
      </c>
      <c r="B38" s="13" t="s">
        <v>30</v>
      </c>
      <c r="C38" s="26">
        <v>2019</v>
      </c>
      <c r="D38" s="14">
        <v>20731708370</v>
      </c>
      <c r="E38" s="14">
        <v>10365854185</v>
      </c>
      <c r="F38" s="3">
        <v>203665763497</v>
      </c>
      <c r="G38" s="16">
        <f t="shared" si="2"/>
        <v>2</v>
      </c>
      <c r="H38" s="4">
        <f t="shared" si="3"/>
        <v>19.647755010071076</v>
      </c>
      <c r="I38" s="18">
        <f t="shared" si="1"/>
        <v>0.10179280019395788</v>
      </c>
    </row>
    <row r="39" spans="1:11">
      <c r="A39" s="24">
        <v>37</v>
      </c>
      <c r="B39" s="13" t="s">
        <v>31</v>
      </c>
      <c r="C39" s="26">
        <v>2015</v>
      </c>
      <c r="D39" s="14">
        <v>1578373333200</v>
      </c>
      <c r="E39" s="14">
        <v>48198111100</v>
      </c>
      <c r="F39" s="3">
        <v>964112888998</v>
      </c>
      <c r="G39" s="16">
        <f t="shared" si="2"/>
        <v>32.747618053438615</v>
      </c>
      <c r="H39" s="4">
        <f t="shared" si="3"/>
        <v>20.003125993831738</v>
      </c>
      <c r="I39" s="18">
        <f t="shared" si="1"/>
        <v>1.6371250205361318</v>
      </c>
      <c r="K39" s="2" t="s">
        <v>32</v>
      </c>
    </row>
    <row r="40" spans="1:11">
      <c r="A40" s="12">
        <v>38</v>
      </c>
      <c r="B40" s="13" t="s">
        <v>31</v>
      </c>
      <c r="C40" s="26">
        <v>2016</v>
      </c>
      <c r="D40" s="14">
        <v>530179222100</v>
      </c>
      <c r="E40" s="14">
        <v>48198111100</v>
      </c>
      <c r="F40" s="3">
        <v>1367928454823</v>
      </c>
      <c r="G40" s="16">
        <f t="shared" si="2"/>
        <v>11</v>
      </c>
      <c r="H40" s="4">
        <f t="shared" si="3"/>
        <v>28.381370630580584</v>
      </c>
      <c r="I40" s="18">
        <f t="shared" si="1"/>
        <v>0.38757818088417595</v>
      </c>
    </row>
    <row r="41" spans="1:11">
      <c r="A41" s="24">
        <v>39</v>
      </c>
      <c r="B41" s="13" t="s">
        <v>31</v>
      </c>
      <c r="C41" s="26">
        <v>2017</v>
      </c>
      <c r="D41" s="14">
        <v>1036259388650</v>
      </c>
      <c r="E41" s="14">
        <v>48198111100</v>
      </c>
      <c r="F41" s="3">
        <v>757238221682</v>
      </c>
      <c r="G41" s="16">
        <f t="shared" si="2"/>
        <v>21.5</v>
      </c>
      <c r="H41" s="4">
        <f t="shared" si="3"/>
        <v>15.710952242732185</v>
      </c>
      <c r="I41" s="18">
        <f t="shared" si="1"/>
        <v>1.3684721121818573</v>
      </c>
    </row>
    <row r="42" spans="1:11">
      <c r="A42" s="12">
        <v>40</v>
      </c>
      <c r="B42" s="13" t="s">
        <v>31</v>
      </c>
      <c r="C42" s="26">
        <v>2018</v>
      </c>
      <c r="D42" s="14">
        <v>313287722150</v>
      </c>
      <c r="E42" s="14">
        <v>48198111100</v>
      </c>
      <c r="F42" s="3">
        <v>656718024626</v>
      </c>
      <c r="G42" s="16">
        <f t="shared" si="2"/>
        <v>6.5</v>
      </c>
      <c r="H42" s="4">
        <f t="shared" si="3"/>
        <v>13.625389245305922</v>
      </c>
      <c r="I42" s="18">
        <f t="shared" si="1"/>
        <v>0.4770505915813974</v>
      </c>
    </row>
    <row r="43" spans="1:11">
      <c r="A43" s="24">
        <v>41</v>
      </c>
      <c r="B43" s="13" t="s">
        <v>31</v>
      </c>
      <c r="C43" s="26">
        <v>2019</v>
      </c>
      <c r="D43" s="14">
        <v>2024320666200</v>
      </c>
      <c r="E43" s="14">
        <v>48198111100</v>
      </c>
      <c r="F43" s="3">
        <v>496250204093</v>
      </c>
      <c r="G43" s="16">
        <f t="shared" si="2"/>
        <v>42</v>
      </c>
      <c r="H43" s="4">
        <f t="shared" si="3"/>
        <v>10.296050877666033</v>
      </c>
      <c r="I43" s="18">
        <f t="shared" si="1"/>
        <v>4.0792339217267735</v>
      </c>
    </row>
    <row r="44" spans="1:11">
      <c r="A44" s="12">
        <v>42</v>
      </c>
      <c r="B44" s="13" t="s">
        <v>33</v>
      </c>
      <c r="C44" s="26">
        <v>2013</v>
      </c>
      <c r="D44" s="39">
        <v>71048582500</v>
      </c>
      <c r="E44" s="14">
        <v>1850000000</v>
      </c>
      <c r="F44" s="21">
        <v>528831710585</v>
      </c>
      <c r="G44" s="16">
        <f t="shared" si="2"/>
        <v>38.40463918918919</v>
      </c>
      <c r="H44" s="4">
        <f t="shared" si="3"/>
        <v>285.85497869459459</v>
      </c>
      <c r="I44" s="18">
        <f t="shared" si="1"/>
        <v>0.13435007976621752</v>
      </c>
    </row>
    <row r="45" spans="1:11">
      <c r="A45" s="24">
        <v>43</v>
      </c>
      <c r="B45" s="13" t="s">
        <v>33</v>
      </c>
      <c r="C45" s="22">
        <v>2014</v>
      </c>
      <c r="D45" s="39">
        <v>41077699500</v>
      </c>
      <c r="E45" s="14">
        <v>1850000000</v>
      </c>
      <c r="F45" s="21">
        <v>658856886786</v>
      </c>
      <c r="G45" s="16">
        <f t="shared" si="2"/>
        <v>22.204161891891893</v>
      </c>
      <c r="H45" s="4">
        <f t="shared" si="3"/>
        <v>356.13885772216219</v>
      </c>
      <c r="I45" s="18">
        <f t="shared" si="1"/>
        <v>6.234692286572735E-2</v>
      </c>
    </row>
    <row r="46" spans="1:11">
      <c r="A46" s="12">
        <v>44</v>
      </c>
      <c r="B46" s="13" t="s">
        <v>33</v>
      </c>
      <c r="C46" s="26">
        <v>2015</v>
      </c>
      <c r="D46" s="14">
        <v>93986412500</v>
      </c>
      <c r="E46" s="14">
        <v>1850000000</v>
      </c>
      <c r="F46" s="3">
        <v>582433570135</v>
      </c>
      <c r="G46" s="16">
        <f t="shared" si="2"/>
        <v>50.803466216216215</v>
      </c>
      <c r="H46" s="4">
        <f t="shared" si="3"/>
        <v>314.82895682972975</v>
      </c>
      <c r="I46" s="18">
        <f t="shared" si="1"/>
        <v>0.16136846727123791</v>
      </c>
    </row>
    <row r="47" spans="1:11">
      <c r="A47" s="24">
        <v>45</v>
      </c>
      <c r="B47" s="13" t="s">
        <v>33</v>
      </c>
      <c r="C47" s="26">
        <v>2016</v>
      </c>
      <c r="D47" s="14">
        <v>121016612625</v>
      </c>
      <c r="E47" s="14">
        <v>1850000000</v>
      </c>
      <c r="F47" s="3">
        <v>534915278377</v>
      </c>
      <c r="G47" s="16">
        <f t="shared" si="2"/>
        <v>65.414385202702704</v>
      </c>
      <c r="H47" s="4">
        <f t="shared" si="3"/>
        <v>289.14339371729727</v>
      </c>
      <c r="I47" s="18">
        <f t="shared" si="1"/>
        <v>0.2262351021122066</v>
      </c>
    </row>
    <row r="48" spans="1:11">
      <c r="A48" s="12">
        <v>46</v>
      </c>
      <c r="B48" s="13" t="s">
        <v>34</v>
      </c>
      <c r="C48" s="26">
        <v>2015</v>
      </c>
      <c r="D48" s="14">
        <v>3350000000</v>
      </c>
      <c r="E48" s="14">
        <v>2500850000</v>
      </c>
      <c r="F48" s="3">
        <v>44862263624</v>
      </c>
      <c r="G48" s="16">
        <f t="shared" si="2"/>
        <v>1.3395445548513505</v>
      </c>
      <c r="H48" s="4">
        <f t="shared" si="3"/>
        <v>17.938806255473139</v>
      </c>
      <c r="I48" s="18">
        <f t="shared" si="1"/>
        <v>7.4673004199633117E-2</v>
      </c>
    </row>
    <row r="49" spans="1:9">
      <c r="A49" s="24">
        <v>47</v>
      </c>
      <c r="B49" s="13" t="s">
        <v>34</v>
      </c>
      <c r="C49" s="26">
        <v>2016</v>
      </c>
      <c r="D49" s="14">
        <v>6700000000</v>
      </c>
      <c r="E49" s="14">
        <v>3350000000</v>
      </c>
      <c r="F49" s="3">
        <v>59860788070</v>
      </c>
      <c r="G49" s="16">
        <f t="shared" si="2"/>
        <v>2</v>
      </c>
      <c r="H49" s="4">
        <f t="shared" si="3"/>
        <v>17.868891961194031</v>
      </c>
      <c r="I49" s="18">
        <f t="shared" si="1"/>
        <v>0.11192635807208476</v>
      </c>
    </row>
    <row r="50" spans="1:9">
      <c r="A50" s="12">
        <v>48</v>
      </c>
      <c r="B50" s="13" t="s">
        <v>34</v>
      </c>
      <c r="C50" s="26">
        <v>2017</v>
      </c>
      <c r="D50" s="14">
        <v>6700000000</v>
      </c>
      <c r="E50" s="14">
        <v>3350000000</v>
      </c>
      <c r="F50" s="3">
        <v>65377610761</v>
      </c>
      <c r="G50" s="16">
        <f t="shared" si="2"/>
        <v>2</v>
      </c>
      <c r="H50" s="4">
        <f t="shared" si="3"/>
        <v>19.51570470477612</v>
      </c>
      <c r="I50" s="18">
        <f t="shared" si="1"/>
        <v>0.10248156703818827</v>
      </c>
    </row>
    <row r="51" spans="1:9">
      <c r="A51" s="24">
        <v>49</v>
      </c>
      <c r="B51" s="13" t="s">
        <v>35</v>
      </c>
      <c r="C51" s="26">
        <v>2016</v>
      </c>
      <c r="D51" s="14">
        <v>50074800000</v>
      </c>
      <c r="E51" s="14">
        <v>2721000000</v>
      </c>
      <c r="F51" s="3">
        <v>82232526308</v>
      </c>
      <c r="G51" s="16">
        <f t="shared" si="2"/>
        <v>18.403087100330762</v>
      </c>
      <c r="H51" s="4">
        <f t="shared" si="3"/>
        <v>30.221435614847483</v>
      </c>
      <c r="I51" s="18">
        <f t="shared" si="1"/>
        <v>0.6089415253089272</v>
      </c>
    </row>
    <row r="52" spans="1:9">
      <c r="A52" s="12">
        <v>50</v>
      </c>
      <c r="B52" s="13" t="s">
        <v>36</v>
      </c>
      <c r="C52" s="26">
        <v>2015</v>
      </c>
      <c r="D52" s="14">
        <v>6599970000</v>
      </c>
      <c r="E52" s="14">
        <v>101538000</v>
      </c>
      <c r="F52" s="3">
        <v>121742954148</v>
      </c>
      <c r="G52" s="16">
        <f t="shared" si="2"/>
        <v>65</v>
      </c>
      <c r="H52" s="4">
        <f t="shared" si="3"/>
        <v>1198.9890892867695</v>
      </c>
      <c r="I52" s="18">
        <f t="shared" si="1"/>
        <v>5.4212336526486569E-2</v>
      </c>
    </row>
    <row r="53" spans="1:9">
      <c r="A53" s="24">
        <v>51</v>
      </c>
      <c r="B53" s="13" t="s">
        <v>36</v>
      </c>
      <c r="C53" s="26">
        <v>2016</v>
      </c>
      <c r="D53" s="14">
        <v>4569210000</v>
      </c>
      <c r="E53" s="14">
        <v>101538000</v>
      </c>
      <c r="F53" s="3">
        <v>118892415913</v>
      </c>
      <c r="G53" s="16">
        <f t="shared" si="2"/>
        <v>45</v>
      </c>
      <c r="H53" s="4">
        <f t="shared" si="3"/>
        <v>1170.915479062026</v>
      </c>
      <c r="I53" s="18">
        <f t="shared" si="1"/>
        <v>3.8431467347282589E-2</v>
      </c>
    </row>
    <row r="54" spans="1:9">
      <c r="A54" s="12">
        <v>52</v>
      </c>
      <c r="B54" s="13" t="s">
        <v>36</v>
      </c>
      <c r="C54" s="26">
        <v>2017</v>
      </c>
      <c r="D54" s="14">
        <v>2538450000</v>
      </c>
      <c r="E54" s="14">
        <v>101538000</v>
      </c>
      <c r="F54" s="3">
        <v>86914558620</v>
      </c>
      <c r="G54" s="16">
        <f t="shared" si="2"/>
        <v>25</v>
      </c>
      <c r="H54" s="4">
        <f t="shared" si="3"/>
        <v>855.98060450274772</v>
      </c>
      <c r="I54" s="18">
        <f t="shared" si="1"/>
        <v>2.9206269240788327E-2</v>
      </c>
    </row>
    <row r="55" spans="1:9">
      <c r="A55" s="24">
        <v>53</v>
      </c>
      <c r="B55" s="13" t="s">
        <v>36</v>
      </c>
      <c r="C55" s="26">
        <v>2018</v>
      </c>
      <c r="D55" s="14">
        <v>1624608000</v>
      </c>
      <c r="E55" s="14">
        <v>101538000</v>
      </c>
      <c r="F55" s="3">
        <v>68230259567</v>
      </c>
      <c r="G55" s="16">
        <f t="shared" si="2"/>
        <v>16</v>
      </c>
      <c r="H55" s="4">
        <f t="shared" si="3"/>
        <v>671.96773195256947</v>
      </c>
      <c r="I55" s="18">
        <f t="shared" si="1"/>
        <v>2.3810667148418004E-2</v>
      </c>
    </row>
    <row r="56" spans="1:9">
      <c r="A56" s="12">
        <v>54</v>
      </c>
      <c r="B56" s="13" t="s">
        <v>36</v>
      </c>
      <c r="C56" s="26">
        <v>2019</v>
      </c>
      <c r="D56" s="14">
        <v>2030760000</v>
      </c>
      <c r="E56" s="14">
        <v>101538000</v>
      </c>
      <c r="F56" s="3">
        <v>61443212578</v>
      </c>
      <c r="G56" s="16">
        <f t="shared" si="2"/>
        <v>20</v>
      </c>
      <c r="H56" s="4">
        <f t="shared" si="3"/>
        <v>605.12529868620618</v>
      </c>
      <c r="I56" s="18">
        <f t="shared" si="1"/>
        <v>3.3051006202223253E-2</v>
      </c>
    </row>
    <row r="57" spans="1:9">
      <c r="A57" s="24">
        <v>55</v>
      </c>
      <c r="B57" s="13" t="s">
        <v>37</v>
      </c>
      <c r="C57" s="26">
        <v>2015</v>
      </c>
      <c r="D57" s="14">
        <v>10691638417</v>
      </c>
      <c r="E57" s="14">
        <v>4276655336</v>
      </c>
      <c r="F57" s="3">
        <v>90433905284</v>
      </c>
      <c r="G57" s="16">
        <f t="shared" si="2"/>
        <v>2.5000000180047244</v>
      </c>
      <c r="H57" s="4">
        <f t="shared" si="3"/>
        <v>21.14594190528895</v>
      </c>
      <c r="I57" s="18">
        <f t="shared" si="1"/>
        <v>0.11822599481271785</v>
      </c>
    </row>
    <row r="58" spans="1:9">
      <c r="A58" s="12">
        <v>56</v>
      </c>
      <c r="B58" s="13" t="s">
        <v>37</v>
      </c>
      <c r="C58" s="26">
        <v>2016</v>
      </c>
      <c r="D58" s="14">
        <v>21383276680</v>
      </c>
      <c r="E58" s="14">
        <v>4276655336</v>
      </c>
      <c r="F58" s="3">
        <v>90214393303</v>
      </c>
      <c r="G58" s="16">
        <f t="shared" si="2"/>
        <v>5</v>
      </c>
      <c r="H58" s="4">
        <f t="shared" si="3"/>
        <v>21.094613948333386</v>
      </c>
      <c r="I58" s="18">
        <f t="shared" si="1"/>
        <v>0.23702732897821213</v>
      </c>
    </row>
    <row r="59" spans="1:9">
      <c r="A59" s="24">
        <v>57</v>
      </c>
      <c r="B59" s="13" t="s">
        <v>37</v>
      </c>
      <c r="C59" s="26">
        <v>2017</v>
      </c>
      <c r="D59" s="14">
        <v>12819316007</v>
      </c>
      <c r="E59" s="14">
        <v>4276655336</v>
      </c>
      <c r="F59" s="3">
        <v>43508864295</v>
      </c>
      <c r="G59" s="16">
        <f t="shared" si="2"/>
        <v>2.9975097359587641</v>
      </c>
      <c r="H59" s="4">
        <f t="shared" si="3"/>
        <v>10.173572775143084</v>
      </c>
      <c r="I59" s="18">
        <f t="shared" si="1"/>
        <v>0.29463687951223272</v>
      </c>
    </row>
    <row r="60" spans="1:9">
      <c r="A60" s="12">
        <v>58</v>
      </c>
      <c r="B60" s="13" t="s">
        <v>37</v>
      </c>
      <c r="C60" s="26">
        <v>2018</v>
      </c>
      <c r="D60" s="14">
        <v>4276655336</v>
      </c>
      <c r="E60" s="14">
        <v>4276655336</v>
      </c>
      <c r="F60" s="3">
        <v>31854411214</v>
      </c>
      <c r="G60" s="16">
        <f t="shared" si="2"/>
        <v>1</v>
      </c>
      <c r="H60" s="4">
        <f t="shared" si="3"/>
        <v>7.4484401269974123</v>
      </c>
      <c r="I60" s="18">
        <f t="shared" si="1"/>
        <v>0.13425629835909231</v>
      </c>
    </row>
    <row r="61" spans="1:9">
      <c r="A61" s="24">
        <v>59</v>
      </c>
      <c r="B61" s="13" t="s">
        <v>37</v>
      </c>
      <c r="C61" s="26">
        <v>2019</v>
      </c>
      <c r="D61" s="14">
        <v>4276655336</v>
      </c>
      <c r="E61" s="14">
        <v>4276655336</v>
      </c>
      <c r="F61" s="3">
        <v>37060999352</v>
      </c>
      <c r="G61" s="16">
        <f t="shared" si="2"/>
        <v>1</v>
      </c>
      <c r="H61" s="4">
        <f t="shared" si="3"/>
        <v>8.665884070672746</v>
      </c>
      <c r="I61" s="18">
        <f t="shared" si="1"/>
        <v>0.11539503550298111</v>
      </c>
    </row>
    <row r="62" spans="1:9">
      <c r="A62" s="12">
        <v>60</v>
      </c>
      <c r="B62" s="13" t="s">
        <v>38</v>
      </c>
      <c r="C62" s="26">
        <v>2016</v>
      </c>
      <c r="D62" s="14">
        <v>16772957598</v>
      </c>
      <c r="E62" s="14">
        <v>11181971732</v>
      </c>
      <c r="F62" s="3">
        <v>59903626388</v>
      </c>
      <c r="G62" s="16">
        <f t="shared" si="2"/>
        <v>1.5</v>
      </c>
      <c r="H62" s="4">
        <f t="shared" si="3"/>
        <v>5.3571613149915986</v>
      </c>
      <c r="I62" s="18">
        <f t="shared" si="1"/>
        <v>0.27999903527309639</v>
      </c>
    </row>
    <row r="63" spans="1:9">
      <c r="A63" s="24">
        <v>61</v>
      </c>
      <c r="B63" s="13" t="s">
        <v>38</v>
      </c>
      <c r="C63" s="26">
        <v>2018</v>
      </c>
      <c r="D63" s="14">
        <v>16772957598</v>
      </c>
      <c r="E63" s="14">
        <v>11181971732</v>
      </c>
      <c r="F63" s="3">
        <v>100777813683</v>
      </c>
      <c r="G63" s="16">
        <f t="shared" si="2"/>
        <v>1.5</v>
      </c>
      <c r="H63" s="4">
        <f t="shared" si="3"/>
        <v>9.0125262429880024</v>
      </c>
      <c r="I63" s="18">
        <f t="shared" si="1"/>
        <v>0.16643502160862411</v>
      </c>
    </row>
    <row r="64" spans="1:9">
      <c r="A64" s="12">
        <v>62</v>
      </c>
      <c r="B64" s="13" t="s">
        <v>38</v>
      </c>
      <c r="C64" s="26">
        <v>2019</v>
      </c>
      <c r="D64" s="14">
        <v>11181971732</v>
      </c>
      <c r="E64" s="14">
        <v>11181971732</v>
      </c>
      <c r="F64" s="3">
        <v>76275110146</v>
      </c>
      <c r="G64" s="16">
        <f t="shared" si="2"/>
        <v>1</v>
      </c>
      <c r="H64" s="4">
        <f t="shared" si="3"/>
        <v>6.8212576434726406</v>
      </c>
      <c r="I64" s="18">
        <f t="shared" si="1"/>
        <v>0.14660053208178031</v>
      </c>
    </row>
    <row r="65" spans="1:13">
      <c r="A65" s="24">
        <v>63</v>
      </c>
      <c r="B65" s="13" t="s">
        <v>39</v>
      </c>
      <c r="C65" s="22">
        <v>2014</v>
      </c>
      <c r="D65" s="39">
        <v>177748218000</v>
      </c>
      <c r="E65" s="14">
        <v>13750000000</v>
      </c>
      <c r="F65" s="21">
        <v>547010456000</v>
      </c>
      <c r="G65" s="16">
        <f t="shared" si="2"/>
        <v>12.927143127272727</v>
      </c>
      <c r="H65" s="4">
        <f t="shared" si="3"/>
        <v>39.782578618181816</v>
      </c>
      <c r="I65" s="18">
        <f t="shared" si="1"/>
        <v>0.32494482701442184</v>
      </c>
    </row>
    <row r="66" spans="1:13">
      <c r="A66" s="12">
        <v>64</v>
      </c>
      <c r="B66" s="13" t="s">
        <v>39</v>
      </c>
      <c r="C66" s="26">
        <v>2015</v>
      </c>
      <c r="D66" s="14">
        <v>235361067000</v>
      </c>
      <c r="E66" s="14">
        <v>13444603244</v>
      </c>
      <c r="F66" s="3">
        <v>735624413000</v>
      </c>
      <c r="G66" s="16">
        <f t="shared" si="2"/>
        <v>17.505988293483924</v>
      </c>
      <c r="H66" s="4">
        <f t="shared" si="3"/>
        <v>54.715219158906109</v>
      </c>
      <c r="I66" s="18">
        <f t="shared" si="1"/>
        <v>0.31994733024174388</v>
      </c>
      <c r="L66"/>
      <c r="M66"/>
    </row>
    <row r="67" spans="1:13">
      <c r="A67" s="24">
        <v>65</v>
      </c>
      <c r="B67" s="13" t="s">
        <v>39</v>
      </c>
      <c r="C67" s="26">
        <v>2016</v>
      </c>
      <c r="D67" s="14">
        <v>282853280000</v>
      </c>
      <c r="E67" s="14">
        <v>13464603244</v>
      </c>
      <c r="F67" s="3">
        <v>872945782000</v>
      </c>
      <c r="G67" s="16">
        <f t="shared" si="2"/>
        <v>21.007175248631484</v>
      </c>
      <c r="H67" s="4">
        <f t="shared" si="3"/>
        <v>64.832640530198759</v>
      </c>
      <c r="I67" s="18">
        <f t="shared" si="1"/>
        <v>0.32402158969364259</v>
      </c>
      <c r="L67"/>
      <c r="M67"/>
    </row>
    <row r="68" spans="1:13">
      <c r="A68" s="12">
        <v>66</v>
      </c>
      <c r="B68" s="13" t="s">
        <v>39</v>
      </c>
      <c r="C68" s="26">
        <v>2017</v>
      </c>
      <c r="D68" s="14">
        <v>323260891000</v>
      </c>
      <c r="E68" s="14">
        <v>13574598538</v>
      </c>
      <c r="F68" s="3">
        <v>1010519626000</v>
      </c>
      <c r="G68" s="16">
        <f t="shared" si="2"/>
        <v>23.813661236100714</v>
      </c>
      <c r="H68" s="4">
        <f t="shared" si="3"/>
        <v>74.441952973504584</v>
      </c>
      <c r="I68" s="18">
        <f t="shared" si="1"/>
        <v>0.31989570779499138</v>
      </c>
      <c r="M68"/>
    </row>
    <row r="69" spans="1:13">
      <c r="A69" s="24">
        <v>67</v>
      </c>
      <c r="B69" s="13" t="s">
        <v>39</v>
      </c>
      <c r="C69" s="26">
        <v>2018</v>
      </c>
      <c r="D69" s="14">
        <v>357500000000</v>
      </c>
      <c r="E69" s="14">
        <v>13750000000</v>
      </c>
      <c r="F69" s="3">
        <v>1113845380000</v>
      </c>
      <c r="G69" s="16">
        <f t="shared" si="2"/>
        <v>26</v>
      </c>
      <c r="H69" s="4">
        <f t="shared" si="3"/>
        <v>81.006936727272731</v>
      </c>
      <c r="I69" s="18">
        <f t="shared" ref="I69:I125" si="4">(G69/H69)</f>
        <v>0.32096016773890107</v>
      </c>
    </row>
    <row r="70" spans="1:13">
      <c r="A70" s="12">
        <v>68</v>
      </c>
      <c r="B70" s="13" t="s">
        <v>39</v>
      </c>
      <c r="C70" s="26">
        <v>2019</v>
      </c>
      <c r="D70" s="14">
        <v>330000000000</v>
      </c>
      <c r="E70" s="14">
        <v>13750000000</v>
      </c>
      <c r="F70" s="3">
        <v>1033205288000</v>
      </c>
      <c r="G70" s="16">
        <f t="shared" si="2"/>
        <v>24</v>
      </c>
      <c r="H70" s="4">
        <f t="shared" si="3"/>
        <v>75.142202763636362</v>
      </c>
      <c r="I70" s="18">
        <f t="shared" si="4"/>
        <v>0.31939441641727256</v>
      </c>
    </row>
    <row r="71" spans="1:13">
      <c r="A71" s="24">
        <v>69</v>
      </c>
      <c r="B71" s="13" t="s">
        <v>40</v>
      </c>
      <c r="C71" s="26">
        <v>2015</v>
      </c>
      <c r="D71" s="14">
        <v>27969892164</v>
      </c>
      <c r="E71" s="14">
        <v>20662178685</v>
      </c>
      <c r="F71" s="3">
        <v>405745997618</v>
      </c>
      <c r="G71" s="16">
        <f t="shared" si="2"/>
        <v>1.3536758436952796</v>
      </c>
      <c r="H71" s="4">
        <f t="shared" si="3"/>
        <v>19.637135260695285</v>
      </c>
      <c r="I71" s="18">
        <f t="shared" si="4"/>
        <v>6.8934486915957133E-2</v>
      </c>
    </row>
    <row r="72" spans="1:13">
      <c r="A72" s="12">
        <v>70</v>
      </c>
      <c r="B72" s="13" t="s">
        <v>40</v>
      </c>
      <c r="C72" s="26">
        <v>2017</v>
      </c>
      <c r="D72" s="14">
        <v>13074478512</v>
      </c>
      <c r="E72" s="14">
        <v>20824888369</v>
      </c>
      <c r="F72" s="3">
        <v>436615675735</v>
      </c>
      <c r="G72" s="16">
        <f t="shared" si="2"/>
        <v>0.62782946445286658</v>
      </c>
      <c r="H72" s="4">
        <f t="shared" si="3"/>
        <v>20.966051197899702</v>
      </c>
      <c r="I72" s="18">
        <f t="shared" si="4"/>
        <v>2.9945050621442731E-2</v>
      </c>
    </row>
    <row r="73" spans="1:13">
      <c r="A73" s="24">
        <v>71</v>
      </c>
      <c r="B73" s="13" t="s">
        <v>41</v>
      </c>
      <c r="C73" s="26">
        <v>2018</v>
      </c>
      <c r="D73" s="14">
        <v>14700000000</v>
      </c>
      <c r="E73" s="14">
        <v>696000000</v>
      </c>
      <c r="F73" s="3">
        <v>366767000000</v>
      </c>
      <c r="G73" s="16">
        <f t="shared" ref="G73:G125" si="5">(D73/E73)</f>
        <v>21.120689655172413</v>
      </c>
      <c r="H73" s="4">
        <f t="shared" ref="H73:H125" si="6">(F73/E73)</f>
        <v>526.96408045977012</v>
      </c>
      <c r="I73" s="18">
        <f t="shared" si="4"/>
        <v>4.0079941761390743E-2</v>
      </c>
    </row>
    <row r="74" spans="1:13">
      <c r="A74" s="12">
        <v>72</v>
      </c>
      <c r="B74" s="13" t="s">
        <v>42</v>
      </c>
      <c r="C74" s="26">
        <v>2013</v>
      </c>
      <c r="D74" s="39">
        <v>270000000000</v>
      </c>
      <c r="E74" s="14">
        <v>23077689619</v>
      </c>
      <c r="F74" s="21">
        <v>1060221934429</v>
      </c>
      <c r="G74" s="16">
        <f t="shared" si="5"/>
        <v>11.699611376075852</v>
      </c>
      <c r="H74" s="4">
        <f t="shared" si="6"/>
        <v>45.941424463743239</v>
      </c>
      <c r="I74" s="18">
        <f t="shared" si="4"/>
        <v>0.25466366166571808</v>
      </c>
    </row>
    <row r="75" spans="1:13">
      <c r="A75" s="24">
        <v>73</v>
      </c>
      <c r="B75" s="13" t="s">
        <v>42</v>
      </c>
      <c r="C75" s="22">
        <v>2014</v>
      </c>
      <c r="D75" s="39">
        <v>320000000000</v>
      </c>
      <c r="E75" s="14">
        <v>23077689619</v>
      </c>
      <c r="F75" s="21">
        <v>1228230222876</v>
      </c>
      <c r="G75" s="16">
        <f t="shared" si="5"/>
        <v>13.866206075349158</v>
      </c>
      <c r="H75" s="4">
        <f t="shared" si="6"/>
        <v>53.221541807408258</v>
      </c>
      <c r="I75" s="18">
        <f t="shared" si="4"/>
        <v>0.26053747419656731</v>
      </c>
    </row>
    <row r="76" spans="1:13">
      <c r="A76" s="12">
        <v>74</v>
      </c>
      <c r="B76" s="13" t="s">
        <v>42</v>
      </c>
      <c r="C76" s="26">
        <v>2015</v>
      </c>
      <c r="D76" s="14">
        <v>380000000000</v>
      </c>
      <c r="E76" s="14">
        <v>23077689619</v>
      </c>
      <c r="F76" s="3">
        <v>2556247574832</v>
      </c>
      <c r="G76" s="16">
        <f t="shared" si="5"/>
        <v>16.466119714477124</v>
      </c>
      <c r="H76" s="4">
        <f t="shared" si="6"/>
        <v>110.7670489132251</v>
      </c>
      <c r="I76" s="18">
        <f t="shared" si="4"/>
        <v>0.1486553977562107</v>
      </c>
    </row>
    <row r="77" spans="1:13">
      <c r="A77" s="24">
        <v>75</v>
      </c>
      <c r="B77" s="13" t="s">
        <v>42</v>
      </c>
      <c r="C77" s="26">
        <v>2016</v>
      </c>
      <c r="D77" s="14">
        <v>80000000000</v>
      </c>
      <c r="E77" s="14">
        <v>23077689619</v>
      </c>
      <c r="F77" s="3">
        <v>535393802755</v>
      </c>
      <c r="G77" s="16">
        <f t="shared" si="5"/>
        <v>3.4665515188372895</v>
      </c>
      <c r="H77" s="4">
        <f t="shared" si="6"/>
        <v>23.199627501455218</v>
      </c>
      <c r="I77" s="18">
        <f t="shared" si="4"/>
        <v>0.14942272321483813</v>
      </c>
    </row>
    <row r="78" spans="1:13">
      <c r="A78" s="12">
        <v>76</v>
      </c>
      <c r="B78" s="13" t="s">
        <v>42</v>
      </c>
      <c r="C78" s="26">
        <v>2017</v>
      </c>
      <c r="D78" s="14">
        <v>44177000000</v>
      </c>
      <c r="E78" s="14">
        <v>23077689619</v>
      </c>
      <c r="F78" s="3">
        <v>882411000000</v>
      </c>
      <c r="G78" s="16">
        <f t="shared" si="5"/>
        <v>1.9142730805959367</v>
      </c>
      <c r="H78" s="4">
        <f t="shared" si="6"/>
        <v>38.236539903609142</v>
      </c>
      <c r="I78" s="18">
        <f t="shared" si="4"/>
        <v>5.0063972457278977E-2</v>
      </c>
    </row>
    <row r="79" spans="1:13">
      <c r="A79" s="24">
        <v>77</v>
      </c>
      <c r="B79" s="13" t="s">
        <v>42</v>
      </c>
      <c r="C79" s="26">
        <v>2018</v>
      </c>
      <c r="D79" s="14">
        <v>61360000000</v>
      </c>
      <c r="E79" s="14">
        <v>23077689619</v>
      </c>
      <c r="F79" s="3">
        <v>614172000000</v>
      </c>
      <c r="G79" s="16">
        <f t="shared" si="5"/>
        <v>2.6588450149482012</v>
      </c>
      <c r="H79" s="4">
        <f t="shared" si="6"/>
        <v>26.613235992841698</v>
      </c>
      <c r="I79" s="18">
        <f t="shared" si="4"/>
        <v>9.9906866480399634E-2</v>
      </c>
    </row>
    <row r="80" spans="1:13">
      <c r="A80" s="12">
        <v>78</v>
      </c>
      <c r="B80" s="13" t="s">
        <v>43</v>
      </c>
      <c r="C80" s="22">
        <v>2014</v>
      </c>
      <c r="D80" s="39">
        <v>62665336610</v>
      </c>
      <c r="E80" s="17">
        <v>12533067322</v>
      </c>
      <c r="F80" s="21">
        <v>2451761413558</v>
      </c>
      <c r="G80" s="16">
        <f t="shared" si="5"/>
        <v>5</v>
      </c>
      <c r="H80" s="4">
        <f t="shared" si="6"/>
        <v>195.62341369173728</v>
      </c>
      <c r="I80" s="18">
        <f t="shared" si="4"/>
        <v>2.555931268983468E-2</v>
      </c>
    </row>
    <row r="81" spans="1:13">
      <c r="A81" s="24">
        <v>79</v>
      </c>
      <c r="B81" s="13" t="s">
        <v>43</v>
      </c>
      <c r="C81" s="40">
        <v>2015</v>
      </c>
      <c r="D81" s="17">
        <v>150396807864</v>
      </c>
      <c r="E81" s="17">
        <v>12533067322</v>
      </c>
      <c r="F81" s="3">
        <v>706351898975</v>
      </c>
      <c r="G81" s="16">
        <f t="shared" si="5"/>
        <v>12</v>
      </c>
      <c r="H81" s="4">
        <f t="shared" si="6"/>
        <v>56.359060462006831</v>
      </c>
      <c r="I81" s="18">
        <f t="shared" si="4"/>
        <v>0.21292051183304458</v>
      </c>
    </row>
    <row r="82" spans="1:13">
      <c r="A82" s="12">
        <v>80</v>
      </c>
      <c r="B82" s="13" t="s">
        <v>43</v>
      </c>
      <c r="C82" s="26">
        <v>2017</v>
      </c>
      <c r="D82" s="14">
        <v>100264538576</v>
      </c>
      <c r="E82" s="17">
        <v>12533067322</v>
      </c>
      <c r="F82" s="3">
        <v>501349673188</v>
      </c>
      <c r="G82" s="16">
        <f t="shared" si="5"/>
        <v>8</v>
      </c>
      <c r="H82" s="4">
        <f t="shared" si="6"/>
        <v>40.002152729839139</v>
      </c>
      <c r="I82" s="18">
        <f t="shared" si="4"/>
        <v>0.19998923693005385</v>
      </c>
    </row>
    <row r="83" spans="1:13">
      <c r="A83" s="24">
        <v>81</v>
      </c>
      <c r="B83" s="13" t="s">
        <v>43</v>
      </c>
      <c r="C83" s="26">
        <v>2018</v>
      </c>
      <c r="D83" s="14">
        <v>149749882131</v>
      </c>
      <c r="E83" s="17">
        <v>12533067322</v>
      </c>
      <c r="F83" s="3">
        <v>614773608046</v>
      </c>
      <c r="G83" s="16">
        <f t="shared" si="5"/>
        <v>11.948382489587013</v>
      </c>
      <c r="H83" s="4">
        <f t="shared" si="6"/>
        <v>49.05212684582434</v>
      </c>
      <c r="I83" s="18">
        <f t="shared" si="4"/>
        <v>0.24358541123286978</v>
      </c>
    </row>
    <row r="84" spans="1:13" s="11" customFormat="1">
      <c r="A84" s="12">
        <v>82</v>
      </c>
      <c r="B84" s="13" t="s">
        <v>44</v>
      </c>
      <c r="C84" s="26">
        <v>2015</v>
      </c>
      <c r="D84" s="14">
        <v>212110997800</v>
      </c>
      <c r="E84" s="14">
        <v>948194000</v>
      </c>
      <c r="F84" s="3">
        <v>437864000000</v>
      </c>
      <c r="G84" s="16">
        <f t="shared" si="5"/>
        <v>223.7</v>
      </c>
      <c r="H84" s="4">
        <f t="shared" si="6"/>
        <v>461.78735575209294</v>
      </c>
      <c r="I84" s="18">
        <f t="shared" si="4"/>
        <v>0.48442209864250085</v>
      </c>
      <c r="J84" s="10"/>
      <c r="K84" s="10"/>
      <c r="L84" s="10"/>
      <c r="M84" s="10"/>
    </row>
    <row r="85" spans="1:13" s="11" customFormat="1">
      <c r="A85" s="24">
        <v>83</v>
      </c>
      <c r="B85" s="13" t="s">
        <v>44</v>
      </c>
      <c r="C85" s="26">
        <v>2016</v>
      </c>
      <c r="D85" s="14">
        <v>310059438000</v>
      </c>
      <c r="E85" s="14">
        <v>948194000</v>
      </c>
      <c r="F85" s="3">
        <v>889629000000</v>
      </c>
      <c r="G85" s="16">
        <f t="shared" si="5"/>
        <v>327</v>
      </c>
      <c r="H85" s="4">
        <f t="shared" si="6"/>
        <v>938.2352134689736</v>
      </c>
      <c r="I85" s="18">
        <f t="shared" si="4"/>
        <v>0.34852667572662316</v>
      </c>
      <c r="J85" s="10"/>
      <c r="K85" s="10"/>
      <c r="L85" s="10"/>
      <c r="M85" s="10"/>
    </row>
    <row r="86" spans="1:13" s="11" customFormat="1">
      <c r="A86" s="12">
        <v>84</v>
      </c>
      <c r="B86" s="13" t="s">
        <v>44</v>
      </c>
      <c r="C86" s="26">
        <v>2017</v>
      </c>
      <c r="D86" s="14">
        <v>349880000000</v>
      </c>
      <c r="E86" s="14">
        <v>948194000</v>
      </c>
      <c r="F86" s="3">
        <v>1199374000000</v>
      </c>
      <c r="G86" s="16">
        <f t="shared" si="5"/>
        <v>368.99621807351662</v>
      </c>
      <c r="H86" s="4">
        <f t="shared" si="6"/>
        <v>1264.9035956776777</v>
      </c>
      <c r="I86" s="18">
        <f t="shared" si="4"/>
        <v>0.2917188466650103</v>
      </c>
      <c r="J86" s="10"/>
      <c r="K86" s="10"/>
      <c r="L86" s="10"/>
      <c r="M86" s="10"/>
    </row>
    <row r="87" spans="1:13" s="11" customFormat="1">
      <c r="A87" s="24">
        <v>85</v>
      </c>
      <c r="B87" s="13" t="s">
        <v>44</v>
      </c>
      <c r="C87" s="26">
        <v>2018</v>
      </c>
      <c r="D87" s="14">
        <v>349880000000</v>
      </c>
      <c r="E87" s="14">
        <v>948194000</v>
      </c>
      <c r="F87" s="3">
        <v>1193640000000</v>
      </c>
      <c r="G87" s="16">
        <f t="shared" si="5"/>
        <v>368.99621807351662</v>
      </c>
      <c r="H87" s="4">
        <f t="shared" si="6"/>
        <v>1258.8563099956339</v>
      </c>
      <c r="I87" s="18">
        <f t="shared" si="4"/>
        <v>0.29312020374652326</v>
      </c>
      <c r="J87" s="10"/>
      <c r="K87" s="10"/>
      <c r="L87" s="10"/>
      <c r="M87" s="10"/>
    </row>
    <row r="88" spans="1:13" s="11" customFormat="1">
      <c r="A88" s="12">
        <v>86</v>
      </c>
      <c r="B88" s="13" t="s">
        <v>44</v>
      </c>
      <c r="C88" s="26">
        <v>2019</v>
      </c>
      <c r="D88" s="14">
        <v>349883586000</v>
      </c>
      <c r="E88" s="14">
        <v>948194000</v>
      </c>
      <c r="F88" s="3">
        <v>1018560000000</v>
      </c>
      <c r="G88" s="16">
        <f t="shared" si="5"/>
        <v>369</v>
      </c>
      <c r="H88" s="4">
        <f t="shared" si="6"/>
        <v>1074.2105518490941</v>
      </c>
      <c r="I88" s="18">
        <f t="shared" si="4"/>
        <v>0.34350807610744583</v>
      </c>
      <c r="J88" s="10"/>
      <c r="K88" s="10"/>
      <c r="L88" s="10"/>
      <c r="M88" s="10"/>
    </row>
    <row r="89" spans="1:13" s="11" customFormat="1">
      <c r="A89" s="24">
        <v>87</v>
      </c>
      <c r="B89" s="13" t="s">
        <v>45</v>
      </c>
      <c r="C89" s="26">
        <v>2013</v>
      </c>
      <c r="D89" s="39">
        <v>40737399000</v>
      </c>
      <c r="E89" s="15">
        <v>7579333000</v>
      </c>
      <c r="F89" s="21">
        <v>203687350000</v>
      </c>
      <c r="G89" s="16">
        <f t="shared" si="5"/>
        <v>5.3747999988917234</v>
      </c>
      <c r="H89" s="4">
        <f t="shared" si="6"/>
        <v>26.874046832353191</v>
      </c>
      <c r="I89" s="18">
        <f t="shared" si="4"/>
        <v>0.19999965142656134</v>
      </c>
      <c r="J89" s="10"/>
      <c r="K89" s="10"/>
      <c r="L89" s="10"/>
      <c r="M89" s="10"/>
    </row>
    <row r="90" spans="1:13" s="11" customFormat="1">
      <c r="A90" s="12">
        <v>88</v>
      </c>
      <c r="B90" s="13" t="s">
        <v>45</v>
      </c>
      <c r="C90" s="22">
        <v>2014</v>
      </c>
      <c r="D90" s="39">
        <v>49265665000</v>
      </c>
      <c r="E90" s="15">
        <v>7579333000</v>
      </c>
      <c r="F90" s="21">
        <v>241214815000</v>
      </c>
      <c r="G90" s="16">
        <f t="shared" si="5"/>
        <v>6.5000000659688659</v>
      </c>
      <c r="H90" s="4">
        <f t="shared" si="6"/>
        <v>31.825335421995575</v>
      </c>
      <c r="I90" s="18">
        <f t="shared" si="4"/>
        <v>0.20423979762602892</v>
      </c>
      <c r="J90" s="10"/>
      <c r="K90" s="10"/>
      <c r="L90" s="10"/>
      <c r="M90" s="10"/>
    </row>
    <row r="91" spans="1:13">
      <c r="A91" s="24">
        <v>89</v>
      </c>
      <c r="B91" s="13" t="s">
        <v>45</v>
      </c>
      <c r="C91" s="26">
        <v>2015</v>
      </c>
      <c r="D91" s="14">
        <v>34106998000</v>
      </c>
      <c r="E91" s="14">
        <v>7655126330</v>
      </c>
      <c r="F91" s="3">
        <v>268224291000</v>
      </c>
      <c r="G91" s="16">
        <f t="shared" si="5"/>
        <v>4.4554454792387466</v>
      </c>
      <c r="H91" s="4">
        <f t="shared" si="6"/>
        <v>35.038519214091139</v>
      </c>
      <c r="I91" s="18">
        <f t="shared" si="4"/>
        <v>0.12715849810933044</v>
      </c>
    </row>
    <row r="92" spans="1:13">
      <c r="A92" s="12">
        <v>90</v>
      </c>
      <c r="B92" s="13" t="s">
        <v>45</v>
      </c>
      <c r="C92" s="26">
        <v>2016</v>
      </c>
      <c r="D92" s="14">
        <v>24496404000</v>
      </c>
      <c r="E92" s="14">
        <v>7655126330</v>
      </c>
      <c r="F92" s="3">
        <v>214269500000</v>
      </c>
      <c r="G92" s="16">
        <f t="shared" si="5"/>
        <v>3.1999999665583574</v>
      </c>
      <c r="H92" s="4">
        <f t="shared" si="6"/>
        <v>27.990328410426116</v>
      </c>
      <c r="I92" s="18">
        <f t="shared" si="4"/>
        <v>0.11432520260699726</v>
      </c>
    </row>
    <row r="93" spans="1:13">
      <c r="A93" s="24">
        <v>91</v>
      </c>
      <c r="B93" s="13" t="s">
        <v>45</v>
      </c>
      <c r="C93" s="26">
        <v>2017</v>
      </c>
      <c r="D93" s="14">
        <v>40572169000</v>
      </c>
      <c r="E93" s="14">
        <v>7655126330</v>
      </c>
      <c r="F93" s="3">
        <v>271341683000</v>
      </c>
      <c r="G93" s="16">
        <f t="shared" si="5"/>
        <v>5.2999999282833521</v>
      </c>
      <c r="H93" s="4">
        <f t="shared" si="6"/>
        <v>35.445748548476274</v>
      </c>
      <c r="I93" s="18">
        <f t="shared" si="4"/>
        <v>0.14952427710857827</v>
      </c>
    </row>
    <row r="94" spans="1:13">
      <c r="A94" s="12">
        <v>92</v>
      </c>
      <c r="B94" s="13" t="s">
        <v>45</v>
      </c>
      <c r="C94" s="26">
        <v>2018</v>
      </c>
      <c r="D94" s="14">
        <v>67365112000</v>
      </c>
      <c r="E94" s="14">
        <v>7655126330</v>
      </c>
      <c r="F94" s="3">
        <v>451677691000</v>
      </c>
      <c r="G94" s="16">
        <f t="shared" si="5"/>
        <v>8.8000000386668997</v>
      </c>
      <c r="H94" s="4">
        <f t="shared" si="6"/>
        <v>59.003296814306132</v>
      </c>
      <c r="I94" s="18">
        <f t="shared" si="4"/>
        <v>0.14914420911702722</v>
      </c>
    </row>
    <row r="95" spans="1:13">
      <c r="A95" s="24">
        <v>93</v>
      </c>
      <c r="B95" s="13" t="s">
        <v>45</v>
      </c>
      <c r="C95" s="26">
        <v>2019</v>
      </c>
      <c r="D95" s="14">
        <v>71958000000</v>
      </c>
      <c r="E95" s="14">
        <v>7655126330</v>
      </c>
      <c r="F95" s="3">
        <v>481703091000</v>
      </c>
      <c r="G95" s="16">
        <f t="shared" si="5"/>
        <v>9.3999755063480457</v>
      </c>
      <c r="H95" s="4">
        <f t="shared" si="6"/>
        <v>62.925557363074894</v>
      </c>
      <c r="I95" s="18">
        <f t="shared" si="4"/>
        <v>0.1493824751064344</v>
      </c>
      <c r="M95"/>
    </row>
    <row r="96" spans="1:13">
      <c r="A96" s="12">
        <v>94</v>
      </c>
      <c r="B96" s="13" t="s">
        <v>46</v>
      </c>
      <c r="C96" s="22">
        <v>2014</v>
      </c>
      <c r="D96" s="39">
        <v>150875000000</v>
      </c>
      <c r="E96" s="39">
        <v>3550000000</v>
      </c>
      <c r="F96" s="21">
        <v>40547058000</v>
      </c>
      <c r="G96" s="16">
        <f t="shared" si="5"/>
        <v>42.5</v>
      </c>
      <c r="H96" s="4">
        <f t="shared" si="6"/>
        <v>11.42170647887324</v>
      </c>
      <c r="I96" s="18">
        <f t="shared" si="4"/>
        <v>3.7209851328794308</v>
      </c>
      <c r="M96"/>
    </row>
    <row r="97" spans="1:13">
      <c r="A97" s="24">
        <v>95</v>
      </c>
      <c r="B97" s="13" t="s">
        <v>46</v>
      </c>
      <c r="C97" s="26">
        <v>2015</v>
      </c>
      <c r="D97" s="14">
        <v>248500000000</v>
      </c>
      <c r="E97" s="14">
        <v>3550000000</v>
      </c>
      <c r="F97" s="3">
        <v>355578586000</v>
      </c>
      <c r="G97" s="16">
        <f t="shared" si="5"/>
        <v>70</v>
      </c>
      <c r="H97" s="4">
        <f t="shared" si="6"/>
        <v>100.16298197183099</v>
      </c>
      <c r="I97" s="18">
        <f t="shared" si="4"/>
        <v>0.69886098259021701</v>
      </c>
      <c r="M97"/>
    </row>
    <row r="98" spans="1:13">
      <c r="A98" s="12">
        <v>96</v>
      </c>
      <c r="B98" s="13" t="s">
        <v>46</v>
      </c>
      <c r="C98" s="26">
        <v>2016</v>
      </c>
      <c r="D98" s="14">
        <v>149597000000</v>
      </c>
      <c r="E98" s="14">
        <v>3550000000</v>
      </c>
      <c r="F98" s="3">
        <v>272243310000</v>
      </c>
      <c r="G98" s="16">
        <f t="shared" si="5"/>
        <v>42.14</v>
      </c>
      <c r="H98" s="4">
        <f t="shared" si="6"/>
        <v>76.688256338028168</v>
      </c>
      <c r="I98" s="18">
        <f t="shared" si="4"/>
        <v>0.54949743301313814</v>
      </c>
      <c r="M98"/>
    </row>
    <row r="99" spans="1:13">
      <c r="A99" s="24">
        <v>97</v>
      </c>
      <c r="B99" s="13" t="s">
        <v>46</v>
      </c>
      <c r="C99" s="26">
        <v>2017</v>
      </c>
      <c r="D99" s="14">
        <v>637938000000</v>
      </c>
      <c r="E99" s="14">
        <v>3550000000</v>
      </c>
      <c r="F99" s="3">
        <v>713520677000</v>
      </c>
      <c r="G99" s="16">
        <f t="shared" si="5"/>
        <v>179.70084507042253</v>
      </c>
      <c r="H99" s="4">
        <f t="shared" si="6"/>
        <v>200.99173999999999</v>
      </c>
      <c r="I99" s="18">
        <f t="shared" si="4"/>
        <v>0.89407079649354015</v>
      </c>
      <c r="M99"/>
    </row>
    <row r="100" spans="1:13">
      <c r="A100" s="12">
        <v>98</v>
      </c>
      <c r="B100" s="13" t="s">
        <v>46</v>
      </c>
      <c r="C100" s="26">
        <v>2019</v>
      </c>
      <c r="D100" s="14">
        <v>1775825268000</v>
      </c>
      <c r="E100" s="14">
        <v>3550000000</v>
      </c>
      <c r="F100" s="3">
        <v>199898358000</v>
      </c>
      <c r="G100" s="16">
        <f t="shared" si="5"/>
        <v>500.23246985915495</v>
      </c>
      <c r="H100" s="4">
        <f t="shared" si="6"/>
        <v>56.309396619718306</v>
      </c>
      <c r="I100" s="18">
        <f t="shared" si="4"/>
        <v>8.8836410952410141</v>
      </c>
      <c r="M100"/>
    </row>
    <row r="101" spans="1:13">
      <c r="A101" s="24">
        <v>99</v>
      </c>
      <c r="B101" s="13" t="s">
        <v>47</v>
      </c>
      <c r="C101" s="26">
        <v>2016</v>
      </c>
      <c r="D101" s="14">
        <v>60065004591</v>
      </c>
      <c r="E101" s="14">
        <v>11997595167</v>
      </c>
      <c r="F101" s="3">
        <v>300325022955</v>
      </c>
      <c r="G101" s="16">
        <f t="shared" si="5"/>
        <v>5.0064203496557269</v>
      </c>
      <c r="H101" s="4">
        <f t="shared" si="6"/>
        <v>25.032101748278635</v>
      </c>
      <c r="I101" s="18">
        <f t="shared" si="4"/>
        <v>0.2</v>
      </c>
    </row>
    <row r="102" spans="1:13">
      <c r="A102" s="12">
        <v>100</v>
      </c>
      <c r="B102" s="13" t="s">
        <v>47</v>
      </c>
      <c r="C102" s="26">
        <v>2017</v>
      </c>
      <c r="D102" s="14">
        <v>70224782550</v>
      </c>
      <c r="E102" s="14">
        <v>58926647942</v>
      </c>
      <c r="F102" s="3">
        <v>365382830425</v>
      </c>
      <c r="G102" s="16">
        <f t="shared" si="5"/>
        <v>1.1917321789476378</v>
      </c>
      <c r="H102" s="4">
        <f t="shared" si="6"/>
        <v>6.2006383051796368</v>
      </c>
      <c r="I102" s="18">
        <f t="shared" si="4"/>
        <v>0.19219508061809332</v>
      </c>
    </row>
    <row r="103" spans="1:13">
      <c r="A103" s="24">
        <v>101</v>
      </c>
      <c r="B103" s="13" t="s">
        <v>47</v>
      </c>
      <c r="C103" s="26">
        <v>2018</v>
      </c>
      <c r="D103" s="14">
        <v>88935991076</v>
      </c>
      <c r="E103" s="14">
        <v>58926647942</v>
      </c>
      <c r="F103" s="3">
        <v>444679955378</v>
      </c>
      <c r="G103" s="16">
        <f t="shared" si="5"/>
        <v>1.5092660821898003</v>
      </c>
      <c r="H103" s="4">
        <f t="shared" si="6"/>
        <v>7.5463304109150613</v>
      </c>
      <c r="I103" s="18">
        <f t="shared" si="4"/>
        <v>0.20000000000089951</v>
      </c>
    </row>
    <row r="104" spans="1:13">
      <c r="A104" s="12">
        <v>102</v>
      </c>
      <c r="B104" s="13" t="s">
        <v>47</v>
      </c>
      <c r="C104" s="26">
        <v>2019</v>
      </c>
      <c r="D104" s="14">
        <v>94251521660</v>
      </c>
      <c r="E104" s="14">
        <v>58926647942</v>
      </c>
      <c r="F104" s="3">
        <v>471257608301</v>
      </c>
      <c r="G104" s="16">
        <f t="shared" si="5"/>
        <v>1.599471969842394</v>
      </c>
      <c r="H104" s="4">
        <f t="shared" si="6"/>
        <v>7.9973598492289408</v>
      </c>
      <c r="I104" s="18">
        <f t="shared" si="4"/>
        <v>0.1999999999995756</v>
      </c>
    </row>
    <row r="105" spans="1:13">
      <c r="A105" s="24">
        <v>103</v>
      </c>
      <c r="B105" s="13" t="s">
        <v>48</v>
      </c>
      <c r="C105" s="22">
        <v>2014</v>
      </c>
      <c r="D105" s="39">
        <v>3933789666</v>
      </c>
      <c r="E105" s="14">
        <v>329560000</v>
      </c>
      <c r="F105" s="21">
        <v>26378888591</v>
      </c>
      <c r="G105" s="16">
        <f t="shared" si="5"/>
        <v>11.936490065541935</v>
      </c>
      <c r="H105" s="4">
        <f t="shared" si="6"/>
        <v>80.042749699599469</v>
      </c>
      <c r="I105" s="18">
        <f t="shared" si="4"/>
        <v>0.14912643693950542</v>
      </c>
    </row>
    <row r="106" spans="1:13">
      <c r="A106" s="12">
        <v>104</v>
      </c>
      <c r="B106" s="13" t="s">
        <v>48</v>
      </c>
      <c r="C106" s="26">
        <v>2015</v>
      </c>
      <c r="D106" s="14">
        <v>3933887591</v>
      </c>
      <c r="E106" s="14">
        <v>329560000</v>
      </c>
      <c r="F106" s="3">
        <v>14814931800</v>
      </c>
      <c r="G106" s="16">
        <f t="shared" si="5"/>
        <v>11.936787204150988</v>
      </c>
      <c r="H106" s="4">
        <f t="shared" si="6"/>
        <v>44.953670955213013</v>
      </c>
      <c r="I106" s="18">
        <f t="shared" si="4"/>
        <v>0.26553531559288041</v>
      </c>
    </row>
    <row r="107" spans="1:13">
      <c r="A107" s="24">
        <v>105</v>
      </c>
      <c r="B107" s="13" t="s">
        <v>48</v>
      </c>
      <c r="C107" s="26">
        <v>2016</v>
      </c>
      <c r="D107" s="14">
        <v>3606069947</v>
      </c>
      <c r="E107" s="14">
        <v>329560000</v>
      </c>
      <c r="F107" s="3">
        <v>27593746150</v>
      </c>
      <c r="G107" s="16">
        <f t="shared" si="5"/>
        <v>10.942074120038839</v>
      </c>
      <c r="H107" s="4">
        <f t="shared" si="6"/>
        <v>83.729051310838699</v>
      </c>
      <c r="I107" s="18">
        <f t="shared" si="4"/>
        <v>0.13068431982367859</v>
      </c>
    </row>
    <row r="108" spans="1:13">
      <c r="A108" s="12">
        <v>106</v>
      </c>
      <c r="B108" s="13" t="s">
        <v>48</v>
      </c>
      <c r="C108" s="26">
        <v>2017</v>
      </c>
      <c r="D108" s="14">
        <v>983473665</v>
      </c>
      <c r="E108" s="14">
        <v>329560000</v>
      </c>
      <c r="F108" s="3">
        <v>22921071410</v>
      </c>
      <c r="G108" s="16">
        <f t="shared" si="5"/>
        <v>2.984202163490715</v>
      </c>
      <c r="H108" s="4">
        <f t="shared" si="6"/>
        <v>69.550526186430389</v>
      </c>
      <c r="I108" s="18">
        <f t="shared" si="4"/>
        <v>4.2906967454013969E-2</v>
      </c>
    </row>
    <row r="109" spans="1:13">
      <c r="A109" s="24">
        <v>107</v>
      </c>
      <c r="B109" s="13" t="s">
        <v>48</v>
      </c>
      <c r="C109" s="26">
        <v>2018</v>
      </c>
      <c r="D109" s="14">
        <v>302837679</v>
      </c>
      <c r="E109" s="14">
        <v>329560000</v>
      </c>
      <c r="F109" s="3">
        <v>6020135209</v>
      </c>
      <c r="G109" s="16">
        <f t="shared" si="5"/>
        <v>0.91891515657239953</v>
      </c>
      <c r="H109" s="4">
        <f t="shared" si="6"/>
        <v>18.267190220293724</v>
      </c>
      <c r="I109" s="18">
        <f t="shared" si="4"/>
        <v>5.0304132463214912E-2</v>
      </c>
    </row>
    <row r="110" spans="1:13">
      <c r="A110" s="12">
        <v>108</v>
      </c>
      <c r="B110" s="13" t="s">
        <v>48</v>
      </c>
      <c r="C110" s="26">
        <v>2019</v>
      </c>
      <c r="D110" s="14">
        <v>301942175</v>
      </c>
      <c r="E110" s="14">
        <v>329560000</v>
      </c>
      <c r="F110" s="3">
        <v>5728674696</v>
      </c>
      <c r="G110" s="16">
        <f t="shared" si="5"/>
        <v>0.91619788505886635</v>
      </c>
      <c r="H110" s="4">
        <f t="shared" si="6"/>
        <v>17.38279735404782</v>
      </c>
      <c r="I110" s="18">
        <f t="shared" si="4"/>
        <v>5.2707160211214063E-2</v>
      </c>
    </row>
    <row r="111" spans="1:13">
      <c r="A111" s="24">
        <v>109</v>
      </c>
      <c r="B111" s="13" t="s">
        <v>49</v>
      </c>
      <c r="C111" s="26">
        <v>2015</v>
      </c>
      <c r="D111" s="14">
        <v>216298776000</v>
      </c>
      <c r="E111" s="14">
        <v>48159602400</v>
      </c>
      <c r="F111" s="3">
        <v>2515236255000</v>
      </c>
      <c r="G111" s="16">
        <f t="shared" si="5"/>
        <v>4.4912907337457586</v>
      </c>
      <c r="H111" s="4">
        <f t="shared" si="6"/>
        <v>52.227097601619732</v>
      </c>
      <c r="I111" s="18">
        <f t="shared" si="4"/>
        <v>8.5995411194484395E-2</v>
      </c>
    </row>
    <row r="112" spans="1:13">
      <c r="A112" s="12">
        <v>110</v>
      </c>
      <c r="B112" s="13" t="s">
        <v>49</v>
      </c>
      <c r="C112" s="26">
        <v>2016</v>
      </c>
      <c r="D112" s="14">
        <v>216330829000</v>
      </c>
      <c r="E112" s="14">
        <v>48159602400</v>
      </c>
      <c r="F112" s="3">
        <v>1261887023000</v>
      </c>
      <c r="G112" s="16">
        <f t="shared" si="5"/>
        <v>4.491956291566062</v>
      </c>
      <c r="H112" s="4">
        <f t="shared" si="6"/>
        <v>26.202189389337651</v>
      </c>
      <c r="I112" s="18">
        <f t="shared" si="4"/>
        <v>0.17143438759334956</v>
      </c>
    </row>
    <row r="113" spans="1:9">
      <c r="A113" s="24">
        <v>111</v>
      </c>
      <c r="B113" s="13" t="s">
        <v>49</v>
      </c>
      <c r="C113" s="26">
        <v>2017</v>
      </c>
      <c r="D113" s="14">
        <v>216411939000</v>
      </c>
      <c r="E113" s="14">
        <v>48159602400</v>
      </c>
      <c r="F113" s="3">
        <v>1670766935000</v>
      </c>
      <c r="G113" s="16">
        <f t="shared" si="5"/>
        <v>4.4936404832112986</v>
      </c>
      <c r="H113" s="4">
        <f t="shared" si="6"/>
        <v>34.692290877384821</v>
      </c>
      <c r="I113" s="18">
        <f t="shared" si="4"/>
        <v>0.12952850242993347</v>
      </c>
    </row>
    <row r="114" spans="1:9">
      <c r="A114" s="12">
        <v>112</v>
      </c>
      <c r="B114" s="13" t="s">
        <v>49</v>
      </c>
      <c r="C114" s="26">
        <v>2018</v>
      </c>
      <c r="D114" s="14">
        <v>288447910000</v>
      </c>
      <c r="E114" s="14">
        <v>48159602400</v>
      </c>
      <c r="F114" s="3">
        <v>1872780857000</v>
      </c>
      <c r="G114" s="16">
        <f t="shared" si="5"/>
        <v>5.9894163495004271</v>
      </c>
      <c r="H114" s="4">
        <f t="shared" si="6"/>
        <v>38.886966745389905</v>
      </c>
      <c r="I114" s="18">
        <f t="shared" si="4"/>
        <v>0.15402117600778104</v>
      </c>
    </row>
    <row r="115" spans="1:9">
      <c r="A115" s="24">
        <v>113</v>
      </c>
      <c r="B115" s="13" t="s">
        <v>49</v>
      </c>
      <c r="C115" s="26">
        <v>2019</v>
      </c>
      <c r="D115" s="14">
        <v>336516298000</v>
      </c>
      <c r="E115" s="14">
        <v>48159602400</v>
      </c>
      <c r="F115" s="3">
        <v>2542868927000</v>
      </c>
      <c r="G115" s="16">
        <f t="shared" si="5"/>
        <v>6.9875223471529324</v>
      </c>
      <c r="H115" s="4">
        <f t="shared" si="6"/>
        <v>52.800870444893874</v>
      </c>
      <c r="I115" s="18">
        <f t="shared" si="4"/>
        <v>0.13233725672090058</v>
      </c>
    </row>
    <row r="116" spans="1:9">
      <c r="A116" s="12">
        <v>114</v>
      </c>
      <c r="B116" s="13" t="s">
        <v>50</v>
      </c>
      <c r="C116" s="26">
        <v>2015</v>
      </c>
      <c r="D116" s="14">
        <v>22763000000</v>
      </c>
      <c r="E116" s="14">
        <v>268800000</v>
      </c>
      <c r="F116" s="3">
        <v>232649992213</v>
      </c>
      <c r="G116" s="16">
        <f t="shared" si="5"/>
        <v>84.683779761904759</v>
      </c>
      <c r="H116" s="4">
        <f t="shared" si="6"/>
        <v>865.51336388764878</v>
      </c>
      <c r="I116" s="18">
        <f t="shared" si="4"/>
        <v>9.7842255585203722E-2</v>
      </c>
    </row>
    <row r="117" spans="1:9">
      <c r="A117" s="24">
        <v>115</v>
      </c>
      <c r="B117" s="13" t="s">
        <v>50</v>
      </c>
      <c r="C117" s="26">
        <v>2016</v>
      </c>
      <c r="D117" s="14">
        <v>20085000000</v>
      </c>
      <c r="E117" s="14">
        <v>268800000</v>
      </c>
      <c r="F117" s="3">
        <v>258656574637</v>
      </c>
      <c r="G117" s="16">
        <f t="shared" si="5"/>
        <v>74.720982142857139</v>
      </c>
      <c r="H117" s="4">
        <f t="shared" si="6"/>
        <v>962.26404254836314</v>
      </c>
      <c r="I117" s="18">
        <f t="shared" si="4"/>
        <v>7.7651225483780548E-2</v>
      </c>
    </row>
    <row r="118" spans="1:9">
      <c r="A118" s="12">
        <v>116</v>
      </c>
      <c r="B118" s="13" t="s">
        <v>50</v>
      </c>
      <c r="C118" s="26">
        <v>2017</v>
      </c>
      <c r="D118" s="14">
        <v>24192000000</v>
      </c>
      <c r="E118" s="14">
        <v>268800000</v>
      </c>
      <c r="F118" s="3">
        <v>260009476018</v>
      </c>
      <c r="G118" s="16">
        <f t="shared" si="5"/>
        <v>90</v>
      </c>
      <c r="H118" s="4">
        <f t="shared" si="6"/>
        <v>967.29715780505956</v>
      </c>
      <c r="I118" s="18">
        <f t="shared" si="4"/>
        <v>9.3042762788865543E-2</v>
      </c>
    </row>
    <row r="119" spans="1:9">
      <c r="A119" s="24">
        <v>117</v>
      </c>
      <c r="B119" s="13" t="s">
        <v>50</v>
      </c>
      <c r="C119" s="26">
        <v>2018</v>
      </c>
      <c r="D119" s="14">
        <v>14784000000</v>
      </c>
      <c r="E119" s="14">
        <v>268800000</v>
      </c>
      <c r="F119" s="3">
        <v>246909721574</v>
      </c>
      <c r="G119" s="16">
        <f t="shared" si="5"/>
        <v>55</v>
      </c>
      <c r="H119" s="4">
        <f t="shared" si="6"/>
        <v>918.56295228422618</v>
      </c>
      <c r="I119" s="18">
        <f t="shared" si="4"/>
        <v>5.9876135721813474E-2</v>
      </c>
    </row>
    <row r="120" spans="1:9">
      <c r="A120" s="12">
        <v>118</v>
      </c>
      <c r="B120" s="13" t="s">
        <v>50</v>
      </c>
      <c r="C120" s="26">
        <v>2019</v>
      </c>
      <c r="D120" s="14">
        <v>24158564388</v>
      </c>
      <c r="E120" s="14">
        <v>268800000</v>
      </c>
      <c r="F120" s="3">
        <v>267384570823</v>
      </c>
      <c r="G120" s="16">
        <f t="shared" si="5"/>
        <v>89.875611562499998</v>
      </c>
      <c r="H120" s="4">
        <f t="shared" si="6"/>
        <v>994.73426645461313</v>
      </c>
      <c r="I120" s="18">
        <f t="shared" si="4"/>
        <v>9.0351377843683411E-2</v>
      </c>
    </row>
    <row r="121" spans="1:9">
      <c r="A121" s="24">
        <v>119</v>
      </c>
      <c r="B121" s="13" t="s">
        <v>51</v>
      </c>
      <c r="C121" s="26">
        <v>2015</v>
      </c>
      <c r="D121" s="14">
        <v>288077886000</v>
      </c>
      <c r="E121" s="14">
        <v>14426781680</v>
      </c>
      <c r="F121" s="3">
        <v>1385078279000</v>
      </c>
      <c r="G121" s="16">
        <f t="shared" si="5"/>
        <v>19.968270983081794</v>
      </c>
      <c r="H121" s="4">
        <f t="shared" si="6"/>
        <v>96.007433239261445</v>
      </c>
      <c r="I121" s="18">
        <f t="shared" si="4"/>
        <v>0.20798671841708954</v>
      </c>
    </row>
    <row r="122" spans="1:9">
      <c r="A122" s="12">
        <v>120</v>
      </c>
      <c r="B122" s="13" t="s">
        <v>51</v>
      </c>
      <c r="C122" s="26">
        <v>2016</v>
      </c>
      <c r="D122" s="14">
        <v>72005559000</v>
      </c>
      <c r="E122" s="14">
        <v>14426781680</v>
      </c>
      <c r="F122" s="3">
        <v>855185525000</v>
      </c>
      <c r="G122" s="16">
        <f t="shared" si="5"/>
        <v>4.9911033934770126</v>
      </c>
      <c r="H122" s="4">
        <f t="shared" si="6"/>
        <v>59.277636826344491</v>
      </c>
      <c r="I122" s="18">
        <f t="shared" si="4"/>
        <v>8.4198757924486611E-2</v>
      </c>
    </row>
    <row r="123" spans="1:9">
      <c r="A123" s="24">
        <v>121</v>
      </c>
      <c r="B123" s="13" t="s">
        <v>51</v>
      </c>
      <c r="C123" s="26">
        <v>2017</v>
      </c>
      <c r="D123" s="14">
        <v>72127968000</v>
      </c>
      <c r="E123" s="14">
        <v>14426781680</v>
      </c>
      <c r="F123" s="3">
        <v>311665815000</v>
      </c>
      <c r="G123" s="16">
        <f t="shared" si="5"/>
        <v>4.9995882380331409</v>
      </c>
      <c r="H123" s="4">
        <f t="shared" si="6"/>
        <v>21.603280753327375</v>
      </c>
      <c r="I123" s="18">
        <f t="shared" si="4"/>
        <v>0.23142726769697217</v>
      </c>
    </row>
    <row r="124" spans="1:9">
      <c r="A124" s="12">
        <v>122</v>
      </c>
      <c r="B124" s="13" t="s">
        <v>51</v>
      </c>
      <c r="C124" s="26">
        <v>2018</v>
      </c>
      <c r="D124" s="14">
        <v>72010084000</v>
      </c>
      <c r="E124" s="14">
        <v>14426781680</v>
      </c>
      <c r="F124" s="3">
        <v>362062815000</v>
      </c>
      <c r="G124" s="16">
        <f t="shared" si="5"/>
        <v>4.9914170462445098</v>
      </c>
      <c r="H124" s="4">
        <f t="shared" si="6"/>
        <v>25.096575454658158</v>
      </c>
      <c r="I124" s="18">
        <f t="shared" si="4"/>
        <v>0.19888837244995736</v>
      </c>
    </row>
    <row r="125" spans="1:9">
      <c r="A125" s="24">
        <v>123</v>
      </c>
      <c r="B125" s="13" t="s">
        <v>51</v>
      </c>
      <c r="C125" s="26">
        <v>2019</v>
      </c>
      <c r="D125" s="14">
        <v>72015636000</v>
      </c>
      <c r="E125" s="14">
        <v>14426781680</v>
      </c>
      <c r="F125" s="3">
        <v>448709527000</v>
      </c>
      <c r="G125" s="16">
        <f t="shared" si="5"/>
        <v>4.99180188606001</v>
      </c>
      <c r="H125" s="4">
        <f t="shared" si="6"/>
        <v>31.102538109525202</v>
      </c>
      <c r="I125" s="18">
        <f t="shared" si="4"/>
        <v>0.16049500103437742</v>
      </c>
    </row>
    <row r="126" spans="1:9">
      <c r="A126" s="12">
        <v>117</v>
      </c>
    </row>
    <row r="127" spans="1:9">
      <c r="A127" s="12">
        <v>118</v>
      </c>
    </row>
    <row r="128" spans="1:9">
      <c r="A128" s="12">
        <v>119</v>
      </c>
    </row>
    <row r="129" spans="1:1">
      <c r="A129" s="12">
        <v>120</v>
      </c>
    </row>
    <row r="130" spans="1:1">
      <c r="A130" s="12">
        <v>121</v>
      </c>
    </row>
    <row r="131" spans="1:1">
      <c r="A131" s="12">
        <v>122</v>
      </c>
    </row>
    <row r="132" spans="1:1">
      <c r="A132" s="12">
        <v>123</v>
      </c>
    </row>
    <row r="133" spans="1:1">
      <c r="A133" s="12">
        <v>124</v>
      </c>
    </row>
    <row r="134" spans="1:1">
      <c r="A134" s="12">
        <v>125</v>
      </c>
    </row>
    <row r="135" spans="1:1">
      <c r="A135" s="12">
        <v>126</v>
      </c>
    </row>
    <row r="136" spans="1:1">
      <c r="A136" s="12">
        <v>111</v>
      </c>
    </row>
    <row r="137" spans="1:1">
      <c r="A137" s="12">
        <v>112</v>
      </c>
    </row>
    <row r="138" spans="1:1">
      <c r="A138" s="12">
        <v>113</v>
      </c>
    </row>
    <row r="139" spans="1:1">
      <c r="A139" s="12">
        <v>114</v>
      </c>
    </row>
    <row r="140" spans="1:1">
      <c r="A140" s="12">
        <v>115</v>
      </c>
    </row>
  </sheetData>
  <mergeCells count="7">
    <mergeCell ref="A1:A2"/>
    <mergeCell ref="B1:B2"/>
    <mergeCell ref="C1:C2"/>
    <mergeCell ref="I1:I2"/>
    <mergeCell ref="F1:F2"/>
    <mergeCell ref="G1:G2"/>
    <mergeCell ref="H1:H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2"/>
  <sheetViews>
    <sheetView tabSelected="1" topLeftCell="L1" zoomScale="96" zoomScaleNormal="96" workbookViewId="0">
      <selection activeCell="S8" sqref="S8"/>
    </sheetView>
  </sheetViews>
  <sheetFormatPr defaultRowHeight="15"/>
  <cols>
    <col min="1" max="2" width="9.140625" style="46"/>
    <col min="3" max="3" width="26.28515625" style="82" customWidth="1"/>
    <col min="4" max="4" width="9.140625" style="46"/>
    <col min="5" max="5" width="21.7109375" style="37" bestFit="1" customWidth="1"/>
    <col min="6" max="6" width="19" style="37" bestFit="1" customWidth="1"/>
    <col min="7" max="7" width="20" style="37" customWidth="1"/>
    <col min="8" max="8" width="9.28515625" style="37" bestFit="1" customWidth="1"/>
    <col min="9" max="9" width="11.42578125" style="37" customWidth="1"/>
    <col min="10" max="10" width="15.85546875" style="30" bestFit="1" customWidth="1"/>
    <col min="11" max="11" width="19.5703125" style="54" customWidth="1"/>
    <col min="12" max="12" width="18.7109375" style="54" customWidth="1"/>
    <col min="13" max="13" width="15.85546875" style="30" customWidth="1"/>
    <col min="14" max="14" width="19.5703125" style="59" customWidth="1"/>
    <col min="15" max="15" width="22.42578125" style="59" customWidth="1"/>
    <col min="16" max="16" width="16.85546875" style="30" customWidth="1"/>
    <col min="17" max="17" width="22" style="34" customWidth="1"/>
    <col min="18" max="18" width="9.140625" style="31"/>
  </cols>
  <sheetData>
    <row r="1" spans="1:18" ht="15" customHeight="1">
      <c r="A1" s="79" t="s">
        <v>0</v>
      </c>
      <c r="B1" s="79" t="s">
        <v>1</v>
      </c>
      <c r="C1" s="81" t="s">
        <v>77</v>
      </c>
      <c r="D1" s="79" t="s">
        <v>2</v>
      </c>
      <c r="E1" s="35" t="s">
        <v>3</v>
      </c>
      <c r="F1" s="35" t="s">
        <v>4</v>
      </c>
      <c r="G1" s="78" t="s">
        <v>26</v>
      </c>
      <c r="H1" s="78" t="s">
        <v>7</v>
      </c>
      <c r="I1" s="78" t="s">
        <v>8</v>
      </c>
      <c r="J1" s="47" t="s">
        <v>9</v>
      </c>
      <c r="K1" s="50" t="s">
        <v>14</v>
      </c>
      <c r="L1" s="50" t="s">
        <v>16</v>
      </c>
      <c r="M1" s="75" t="s">
        <v>17</v>
      </c>
      <c r="N1" s="55" t="s">
        <v>18</v>
      </c>
      <c r="O1" s="55" t="s">
        <v>18</v>
      </c>
      <c r="P1" s="75" t="s">
        <v>21</v>
      </c>
      <c r="Q1" s="76" t="s">
        <v>54</v>
      </c>
      <c r="R1" s="77" t="s">
        <v>56</v>
      </c>
    </row>
    <row r="2" spans="1:18" ht="15" customHeight="1">
      <c r="A2" s="80"/>
      <c r="B2" s="80"/>
      <c r="C2" s="81"/>
      <c r="D2" s="80"/>
      <c r="E2" s="35" t="s">
        <v>5</v>
      </c>
      <c r="F2" s="35" t="s">
        <v>6</v>
      </c>
      <c r="G2" s="78"/>
      <c r="H2" s="78"/>
      <c r="I2" s="78"/>
      <c r="J2" s="47"/>
      <c r="K2" s="51" t="s">
        <v>15</v>
      </c>
      <c r="L2" s="50" t="s">
        <v>15</v>
      </c>
      <c r="M2" s="75"/>
      <c r="N2" s="56" t="s">
        <v>19</v>
      </c>
      <c r="O2" s="55" t="s">
        <v>20</v>
      </c>
      <c r="P2" s="75"/>
      <c r="Q2" s="76"/>
      <c r="R2" s="77"/>
    </row>
    <row r="3" spans="1:18" s="11" customFormat="1">
      <c r="A3" s="42">
        <v>1</v>
      </c>
      <c r="B3" s="42" t="s">
        <v>11</v>
      </c>
      <c r="C3" s="82" t="s">
        <v>57</v>
      </c>
      <c r="D3" s="41">
        <v>2013</v>
      </c>
      <c r="E3" s="36">
        <v>123005400000</v>
      </c>
      <c r="F3" s="36">
        <v>20500900000</v>
      </c>
      <c r="G3" s="36">
        <v>811726533000</v>
      </c>
      <c r="H3" s="49">
        <f>E3/F3</f>
        <v>6</v>
      </c>
      <c r="I3" s="49">
        <f>G3/F3</f>
        <v>39.594677940968445</v>
      </c>
      <c r="J3" s="60">
        <f>H3/I3</f>
        <v>0.15153551719615896</v>
      </c>
      <c r="K3" s="52">
        <v>8747046806000</v>
      </c>
      <c r="L3" s="52">
        <v>5208638817000</v>
      </c>
      <c r="M3" s="61">
        <f>K3/L3</f>
        <v>1.6793344889746076</v>
      </c>
      <c r="N3" s="57">
        <v>19679908990000</v>
      </c>
      <c r="O3" s="57">
        <v>15195642352000</v>
      </c>
      <c r="P3" s="48">
        <f>SUM((N3-O3)/N3)</f>
        <v>0.22786013087146903</v>
      </c>
      <c r="Q3" s="32">
        <v>4901191373000</v>
      </c>
      <c r="R3" s="60">
        <f>LN(Q3)</f>
        <v>29.220499428838973</v>
      </c>
    </row>
    <row r="4" spans="1:18" s="11" customFormat="1">
      <c r="A4" s="43">
        <v>2</v>
      </c>
      <c r="B4" s="43" t="s">
        <v>11</v>
      </c>
      <c r="C4" s="82" t="s">
        <v>57</v>
      </c>
      <c r="D4" s="44">
        <v>2014</v>
      </c>
      <c r="E4" s="36">
        <v>123005400000</v>
      </c>
      <c r="F4" s="36">
        <v>20500900000</v>
      </c>
      <c r="G4" s="36">
        <v>851434537000</v>
      </c>
      <c r="H4" s="49">
        <f t="shared" ref="H4:H44" si="0">E4/F4</f>
        <v>6</v>
      </c>
      <c r="I4" s="49">
        <f t="shared" ref="I4:I44" si="1">G4/F4</f>
        <v>41.531568711617538</v>
      </c>
      <c r="J4" s="60">
        <f t="shared" ref="J4:J44" si="2">H4/I4</f>
        <v>0.14446841730593318</v>
      </c>
      <c r="K4" s="52">
        <v>10918551266000</v>
      </c>
      <c r="L4" s="52">
        <v>5958969206000</v>
      </c>
      <c r="M4" s="62">
        <f>(K4/L4)</f>
        <v>1.8322885869264551</v>
      </c>
      <c r="N4" s="57">
        <v>23686158211000</v>
      </c>
      <c r="O4" s="57">
        <v>19679908990000</v>
      </c>
      <c r="P4" s="29">
        <f>SUM((N4-O4)/N4)</f>
        <v>0.16913883565716761</v>
      </c>
      <c r="Q4" s="32">
        <v>5296565860000</v>
      </c>
      <c r="R4" s="60">
        <f t="shared" ref="R4:R44" si="3">LN(Q4)</f>
        <v>29.298079775532294</v>
      </c>
    </row>
    <row r="5" spans="1:18" s="11" customFormat="1">
      <c r="A5" s="42">
        <v>3</v>
      </c>
      <c r="B5" s="43" t="s">
        <v>11</v>
      </c>
      <c r="C5" s="82" t="s">
        <v>57</v>
      </c>
      <c r="D5" s="44">
        <v>2017</v>
      </c>
      <c r="E5" s="36">
        <v>38729123000</v>
      </c>
      <c r="F5" s="36">
        <v>19364561700</v>
      </c>
      <c r="G5" s="36">
        <v>631857638000</v>
      </c>
      <c r="H5" s="49">
        <f t="shared" si="0"/>
        <v>1.9999999793437102</v>
      </c>
      <c r="I5" s="49">
        <f t="shared" si="1"/>
        <v>32.629586343800383</v>
      </c>
      <c r="J5" s="60">
        <f t="shared" si="2"/>
        <v>6.12940647874229E-2</v>
      </c>
      <c r="K5" s="53">
        <v>9432973701000</v>
      </c>
      <c r="L5" s="53">
        <v>7220222779000</v>
      </c>
      <c r="M5" s="62">
        <f t="shared" ref="M5:M44" si="4">(K5/L5)</f>
        <v>1.3064657407020432</v>
      </c>
      <c r="N5" s="58">
        <v>28790116014000</v>
      </c>
      <c r="O5" s="58">
        <v>25711953382000</v>
      </c>
      <c r="P5" s="29">
        <f t="shared" ref="P5:P44" si="5">SUM((N5-O5)/N5)</f>
        <v>0.10691734032968667</v>
      </c>
      <c r="Q5" s="33">
        <v>7043036602000</v>
      </c>
      <c r="R5" s="60">
        <f t="shared" si="3"/>
        <v>29.583060528611444</v>
      </c>
    </row>
    <row r="6" spans="1:18" s="11" customFormat="1">
      <c r="A6" s="43">
        <v>4</v>
      </c>
      <c r="B6" s="43" t="s">
        <v>22</v>
      </c>
      <c r="C6" s="82" t="s">
        <v>58</v>
      </c>
      <c r="D6" s="44">
        <v>2013</v>
      </c>
      <c r="E6" s="36">
        <v>286881413000</v>
      </c>
      <c r="F6" s="36">
        <v>19649411888</v>
      </c>
      <c r="G6" s="36">
        <v>1192715925000</v>
      </c>
      <c r="H6" s="49">
        <f t="shared" si="0"/>
        <v>14.599999971256137</v>
      </c>
      <c r="I6" s="49">
        <f t="shared" si="1"/>
        <v>60.699828157625312</v>
      </c>
      <c r="J6" s="60">
        <f t="shared" si="2"/>
        <v>0.24052786333007167</v>
      </c>
      <c r="K6" s="52">
        <v>2800120730000</v>
      </c>
      <c r="L6" s="52">
        <v>3718655115000</v>
      </c>
      <c r="M6" s="62">
        <f t="shared" si="4"/>
        <v>0.75299285451482367</v>
      </c>
      <c r="N6" s="57">
        <v>14428082567000</v>
      </c>
      <c r="O6" s="57">
        <v>10946417244000</v>
      </c>
      <c r="P6" s="29">
        <f t="shared" si="5"/>
        <v>0.24131171323924128</v>
      </c>
      <c r="Q6" s="32">
        <v>3684239761000</v>
      </c>
      <c r="R6" s="60">
        <f t="shared" si="3"/>
        <v>28.935085313908555</v>
      </c>
    </row>
    <row r="7" spans="1:18" s="11" customFormat="1">
      <c r="A7" s="42">
        <v>5</v>
      </c>
      <c r="B7" s="43" t="s">
        <v>22</v>
      </c>
      <c r="C7" s="82" t="s">
        <v>58</v>
      </c>
      <c r="D7" s="44">
        <v>2014</v>
      </c>
      <c r="E7" s="36">
        <v>137545883000</v>
      </c>
      <c r="F7" s="36">
        <v>19649411888</v>
      </c>
      <c r="G7" s="36">
        <v>876785386000</v>
      </c>
      <c r="H7" s="49">
        <f>E7/F7</f>
        <v>6.9999999890073044</v>
      </c>
      <c r="I7" s="49">
        <f t="shared" si="1"/>
        <v>44.621456916756756</v>
      </c>
      <c r="J7" s="60">
        <f t="shared" si="2"/>
        <v>0.15687520024427049</v>
      </c>
      <c r="K7" s="52">
        <v>3188091155000</v>
      </c>
      <c r="L7" s="52">
        <v>2803110232000</v>
      </c>
      <c r="M7" s="62">
        <f t="shared" si="4"/>
        <v>1.1373406292071928</v>
      </c>
      <c r="N7" s="57">
        <v>16924366954000</v>
      </c>
      <c r="O7" s="57">
        <v>14428082567000</v>
      </c>
      <c r="P7" s="29">
        <f t="shared" si="5"/>
        <v>0.14749647025409207</v>
      </c>
      <c r="Q7" s="32">
        <v>3630914079000</v>
      </c>
      <c r="R7" s="60">
        <f t="shared" si="3"/>
        <v>28.920505544902582</v>
      </c>
    </row>
    <row r="8" spans="1:18" s="11" customFormat="1">
      <c r="A8" s="43">
        <v>6</v>
      </c>
      <c r="B8" s="43" t="s">
        <v>22</v>
      </c>
      <c r="C8" s="82" t="s">
        <v>58</v>
      </c>
      <c r="D8" s="44">
        <v>2015</v>
      </c>
      <c r="E8" s="36">
        <v>137545883000</v>
      </c>
      <c r="F8" s="36">
        <v>19649411888</v>
      </c>
      <c r="G8" s="36">
        <v>1097417967000</v>
      </c>
      <c r="H8" s="49">
        <f t="shared" si="0"/>
        <v>6.9999999890073044</v>
      </c>
      <c r="I8" s="49">
        <f t="shared" si="1"/>
        <v>55.849914147822354</v>
      </c>
      <c r="J8" s="60">
        <f t="shared" si="2"/>
        <v>0.12533591314894155</v>
      </c>
      <c r="K8" s="53">
        <v>2698917559000</v>
      </c>
      <c r="L8" s="53">
        <v>3752467213000</v>
      </c>
      <c r="M8" s="62">
        <f t="shared" si="4"/>
        <v>0.71923814541267783</v>
      </c>
      <c r="N8" s="58">
        <v>18709870126000</v>
      </c>
      <c r="O8" s="58">
        <v>16924366954000</v>
      </c>
      <c r="P8" s="29">
        <f t="shared" si="5"/>
        <v>9.5431083164964986E-2</v>
      </c>
      <c r="Q8" s="33">
        <v>2783700318000</v>
      </c>
      <c r="R8" s="60">
        <f t="shared" si="3"/>
        <v>28.654802208210096</v>
      </c>
    </row>
    <row r="9" spans="1:18" s="11" customFormat="1">
      <c r="A9" s="42">
        <v>7</v>
      </c>
      <c r="B9" s="43" t="s">
        <v>22</v>
      </c>
      <c r="C9" s="82" t="s">
        <v>58</v>
      </c>
      <c r="D9" s="44">
        <v>2017</v>
      </c>
      <c r="E9" s="36">
        <v>29474118000</v>
      </c>
      <c r="F9" s="36">
        <v>19649411888</v>
      </c>
      <c r="G9" s="36">
        <v>508780523000</v>
      </c>
      <c r="H9" s="49">
        <f t="shared" si="0"/>
        <v>1.5000000085498741</v>
      </c>
      <c r="I9" s="49">
        <f t="shared" si="1"/>
        <v>25.892913533494351</v>
      </c>
      <c r="J9" s="60">
        <f t="shared" si="2"/>
        <v>5.7930908648403584E-2</v>
      </c>
      <c r="K9" s="53">
        <v>2317958282000</v>
      </c>
      <c r="L9" s="53">
        <v>3143479123000</v>
      </c>
      <c r="M9" s="62">
        <f t="shared" si="4"/>
        <v>0.73738624985294676</v>
      </c>
      <c r="N9" s="58">
        <v>20728430487000</v>
      </c>
      <c r="O9" s="58">
        <v>20186130682000</v>
      </c>
      <c r="P9" s="29">
        <f t="shared" si="5"/>
        <v>2.6162125749950419E-2</v>
      </c>
      <c r="Q9" s="33">
        <v>3917107098000</v>
      </c>
      <c r="R9" s="60">
        <f t="shared" si="3"/>
        <v>28.996374512081708</v>
      </c>
    </row>
    <row r="10" spans="1:18" s="11" customFormat="1">
      <c r="A10" s="43">
        <v>8</v>
      </c>
      <c r="B10" s="43" t="s">
        <v>23</v>
      </c>
      <c r="C10" s="82" t="s">
        <v>59</v>
      </c>
      <c r="D10" s="44">
        <v>2014</v>
      </c>
      <c r="E10" s="36">
        <v>21954801264</v>
      </c>
      <c r="F10" s="36">
        <v>9645462300</v>
      </c>
      <c r="G10" s="36">
        <v>743624331495</v>
      </c>
      <c r="H10" s="49">
        <f t="shared" si="0"/>
        <v>2.2761792624496597</v>
      </c>
      <c r="I10" s="49">
        <f t="shared" si="1"/>
        <v>77.095768804674094</v>
      </c>
      <c r="J10" s="60">
        <f t="shared" si="2"/>
        <v>2.9524049085190022E-2</v>
      </c>
      <c r="K10" s="52">
        <v>1248542426658</v>
      </c>
      <c r="L10" s="52">
        <v>552248267662</v>
      </c>
      <c r="M10" s="29">
        <f t="shared" si="4"/>
        <v>2.2608353883006878</v>
      </c>
      <c r="N10" s="57">
        <v>3652993439542</v>
      </c>
      <c r="O10" s="57">
        <v>3360272281414</v>
      </c>
      <c r="P10" s="29">
        <f t="shared" si="5"/>
        <v>8.0131859794607352E-2</v>
      </c>
      <c r="Q10" s="32">
        <v>839637332535</v>
      </c>
      <c r="R10" s="60">
        <f t="shared" si="3"/>
        <v>27.456235888572063</v>
      </c>
    </row>
    <row r="11" spans="1:18" s="11" customFormat="1">
      <c r="A11" s="42">
        <v>9</v>
      </c>
      <c r="B11" s="43" t="s">
        <v>23</v>
      </c>
      <c r="C11" s="82" t="s">
        <v>59</v>
      </c>
      <c r="D11" s="44">
        <v>2016</v>
      </c>
      <c r="E11" s="36">
        <v>11866192716</v>
      </c>
      <c r="F11" s="36">
        <v>9647311150</v>
      </c>
      <c r="G11" s="36">
        <v>211623760151</v>
      </c>
      <c r="H11" s="49">
        <f t="shared" si="0"/>
        <v>1.2300000001554838</v>
      </c>
      <c r="I11" s="49">
        <f t="shared" si="1"/>
        <v>21.936035529547524</v>
      </c>
      <c r="J11" s="60">
        <f t="shared" si="2"/>
        <v>5.6072119253211983E-2</v>
      </c>
      <c r="K11" s="53">
        <v>1848611926078</v>
      </c>
      <c r="L11" s="53">
        <v>544672535900</v>
      </c>
      <c r="M11" s="29">
        <f t="shared" si="4"/>
        <v>3.393987771062132</v>
      </c>
      <c r="N11" s="58">
        <v>5205373116830</v>
      </c>
      <c r="O11" s="58">
        <v>4631315439422</v>
      </c>
      <c r="P11" s="29">
        <f t="shared" si="5"/>
        <v>0.11028175397301647</v>
      </c>
      <c r="Q11" s="33">
        <v>824408087980</v>
      </c>
      <c r="R11" s="60">
        <f t="shared" si="3"/>
        <v>27.4379314966618</v>
      </c>
    </row>
    <row r="12" spans="1:18" s="11" customFormat="1">
      <c r="A12" s="43">
        <v>10</v>
      </c>
      <c r="B12" s="43" t="s">
        <v>23</v>
      </c>
      <c r="C12" s="82" t="s">
        <v>59</v>
      </c>
      <c r="D12" s="44">
        <v>2017</v>
      </c>
      <c r="E12" s="36">
        <v>33090277245</v>
      </c>
      <c r="F12" s="36">
        <v>9647311150</v>
      </c>
      <c r="G12" s="36">
        <v>335973461618</v>
      </c>
      <c r="H12" s="49">
        <f t="shared" si="0"/>
        <v>3.430000000051828</v>
      </c>
      <c r="I12" s="49">
        <f t="shared" si="1"/>
        <v>34.825606471498538</v>
      </c>
      <c r="J12" s="60">
        <f t="shared" si="2"/>
        <v>9.8490747113304633E-2</v>
      </c>
      <c r="K12" s="53">
        <v>2044717085481</v>
      </c>
      <c r="L12" s="53">
        <v>740813856691</v>
      </c>
      <c r="M12" s="29">
        <f t="shared" si="4"/>
        <v>2.7600956259297802</v>
      </c>
      <c r="N12" s="58">
        <v>5719000999540</v>
      </c>
      <c r="O12" s="58">
        <v>5205373116830</v>
      </c>
      <c r="P12" s="29">
        <f t="shared" si="5"/>
        <v>8.9810769879444502E-2</v>
      </c>
      <c r="Q12" s="33">
        <v>1006096715440</v>
      </c>
      <c r="R12" s="60">
        <f t="shared" si="3"/>
        <v>27.637099321593425</v>
      </c>
    </row>
    <row r="13" spans="1:18" s="11" customFormat="1">
      <c r="A13" s="42">
        <v>11</v>
      </c>
      <c r="B13" s="43" t="s">
        <v>23</v>
      </c>
      <c r="C13" s="82" t="s">
        <v>59</v>
      </c>
      <c r="D13" s="44">
        <v>2018</v>
      </c>
      <c r="E13" s="36">
        <v>96473111500</v>
      </c>
      <c r="F13" s="36">
        <v>9647311150</v>
      </c>
      <c r="G13" s="36">
        <v>483331839491</v>
      </c>
      <c r="H13" s="49">
        <f t="shared" si="0"/>
        <v>10</v>
      </c>
      <c r="I13" s="49">
        <f t="shared" si="1"/>
        <v>50.100160757331849</v>
      </c>
      <c r="J13" s="60">
        <f t="shared" si="2"/>
        <v>0.19960015794034278</v>
      </c>
      <c r="K13" s="53">
        <v>2755020904347</v>
      </c>
      <c r="L13" s="53">
        <v>355040758137</v>
      </c>
      <c r="M13" s="29">
        <f t="shared" si="4"/>
        <v>7.7597313581780849</v>
      </c>
      <c r="N13" s="58">
        <v>6290126551391</v>
      </c>
      <c r="O13" s="58">
        <v>5719000999540</v>
      </c>
      <c r="P13" s="29">
        <f t="shared" si="5"/>
        <v>9.0797148067665062E-2</v>
      </c>
      <c r="Q13" s="33">
        <v>962801481480</v>
      </c>
      <c r="R13" s="60">
        <f t="shared" si="3"/>
        <v>27.593113081574543</v>
      </c>
    </row>
    <row r="14" spans="1:18" s="11" customFormat="1">
      <c r="A14" s="43">
        <v>12</v>
      </c>
      <c r="B14" s="43" t="s">
        <v>23</v>
      </c>
      <c r="C14" s="82" t="s">
        <v>59</v>
      </c>
      <c r="D14" s="44">
        <v>2019</v>
      </c>
      <c r="E14" s="36">
        <v>84413972563</v>
      </c>
      <c r="F14" s="36">
        <v>9647311150</v>
      </c>
      <c r="G14" s="36">
        <v>422616335148</v>
      </c>
      <c r="H14" s="49">
        <f t="shared" si="0"/>
        <v>8.7500000000518288</v>
      </c>
      <c r="I14" s="49">
        <f t="shared" si="1"/>
        <v>43.806645040986368</v>
      </c>
      <c r="J14" s="60">
        <f t="shared" si="2"/>
        <v>0.1997413860811563</v>
      </c>
      <c r="K14" s="53">
        <v>2600730976855</v>
      </c>
      <c r="L14" s="53">
        <v>228163127983</v>
      </c>
      <c r="M14" s="29">
        <f t="shared" si="4"/>
        <v>11.398559442298563</v>
      </c>
      <c r="N14" s="58">
        <v>6399477523890</v>
      </c>
      <c r="O14" s="58">
        <v>6290126551391</v>
      </c>
      <c r="P14" s="29">
        <f t="shared" si="5"/>
        <v>1.7087484422092271E-2</v>
      </c>
      <c r="Q14" s="33">
        <v>950545546999</v>
      </c>
      <c r="R14" s="60">
        <f t="shared" si="3"/>
        <v>27.580301916715769</v>
      </c>
    </row>
    <row r="15" spans="1:18" s="11" customFormat="1">
      <c r="A15" s="42">
        <v>13</v>
      </c>
      <c r="B15" s="43" t="s">
        <v>24</v>
      </c>
      <c r="C15" s="82" t="s">
        <v>60</v>
      </c>
      <c r="D15" s="44">
        <v>2015</v>
      </c>
      <c r="E15" s="36">
        <v>9500000000</v>
      </c>
      <c r="F15" s="36">
        <v>592280000</v>
      </c>
      <c r="G15" s="36">
        <v>77360976700</v>
      </c>
      <c r="H15" s="49">
        <f t="shared" si="0"/>
        <v>16.039710947524821</v>
      </c>
      <c r="I15" s="49">
        <f t="shared" si="1"/>
        <v>130.61554788275816</v>
      </c>
      <c r="J15" s="60">
        <f t="shared" si="2"/>
        <v>0.12280093149341016</v>
      </c>
      <c r="K15" s="53">
        <v>1747745652759</v>
      </c>
      <c r="L15" s="53">
        <v>864574202579</v>
      </c>
      <c r="M15" s="29">
        <f t="shared" si="4"/>
        <v>2.0215102966819098</v>
      </c>
      <c r="N15" s="58">
        <v>2137499950786</v>
      </c>
      <c r="O15" s="58">
        <v>1733404300186</v>
      </c>
      <c r="P15" s="29">
        <f t="shared" si="5"/>
        <v>0.18905060112464855</v>
      </c>
      <c r="Q15" s="33">
        <v>1013949535101</v>
      </c>
      <c r="R15" s="60">
        <f t="shared" si="3"/>
        <v>27.644874251714093</v>
      </c>
    </row>
    <row r="16" spans="1:18" s="11" customFormat="1">
      <c r="A16" s="43">
        <v>14</v>
      </c>
      <c r="B16" s="43" t="s">
        <v>25</v>
      </c>
      <c r="C16" s="82" t="s">
        <v>61</v>
      </c>
      <c r="D16" s="44">
        <v>2015</v>
      </c>
      <c r="E16" s="36">
        <v>7707357991</v>
      </c>
      <c r="F16" s="36">
        <v>34536595510</v>
      </c>
      <c r="G16" s="36">
        <v>53071545773</v>
      </c>
      <c r="H16" s="49">
        <f t="shared" si="0"/>
        <v>0.22316496102716177</v>
      </c>
      <c r="I16" s="49">
        <f t="shared" si="1"/>
        <v>1.5366756621286903</v>
      </c>
      <c r="J16" s="60">
        <f t="shared" si="2"/>
        <v>0.14522580563163276</v>
      </c>
      <c r="K16" s="53">
        <v>4191414243140</v>
      </c>
      <c r="L16" s="53">
        <v>3227924826605</v>
      </c>
      <c r="M16" s="29">
        <f t="shared" si="4"/>
        <v>1.2984857046836369</v>
      </c>
      <c r="N16" s="58">
        <v>11145896809593</v>
      </c>
      <c r="O16" s="58">
        <v>9986973579779</v>
      </c>
      <c r="P16" s="29">
        <f t="shared" si="5"/>
        <v>0.10397756677744793</v>
      </c>
      <c r="Q16" s="33">
        <v>559801139534</v>
      </c>
      <c r="R16" s="60">
        <f t="shared" si="3"/>
        <v>27.050847449634837</v>
      </c>
    </row>
    <row r="17" spans="1:18" s="11" customFormat="1">
      <c r="A17" s="42">
        <v>15</v>
      </c>
      <c r="B17" s="43" t="s">
        <v>27</v>
      </c>
      <c r="C17" s="82" t="s">
        <v>62</v>
      </c>
      <c r="D17" s="44">
        <v>2013</v>
      </c>
      <c r="E17" s="36">
        <v>262454948880</v>
      </c>
      <c r="F17" s="36">
        <v>17496996592</v>
      </c>
      <c r="G17" s="36">
        <v>1286047024574</v>
      </c>
      <c r="H17" s="49">
        <f t="shared" si="0"/>
        <v>15</v>
      </c>
      <c r="I17" s="49">
        <f t="shared" si="1"/>
        <v>73.501015892179353</v>
      </c>
      <c r="J17" s="60">
        <f t="shared" si="2"/>
        <v>0.20407881194463909</v>
      </c>
      <c r="K17" s="52">
        <v>11831665075276</v>
      </c>
      <c r="L17" s="52">
        <v>4436117210208</v>
      </c>
      <c r="M17" s="29">
        <f t="shared" si="4"/>
        <v>2.6671218352955193</v>
      </c>
      <c r="N17" s="57">
        <v>22572159491478</v>
      </c>
      <c r="O17" s="57">
        <v>16756718027575</v>
      </c>
      <c r="P17" s="29">
        <f t="shared" si="5"/>
        <v>0.25763779784112323</v>
      </c>
      <c r="Q17" s="32">
        <v>5741264172193</v>
      </c>
      <c r="R17" s="60">
        <f t="shared" si="3"/>
        <v>29.378700541068977</v>
      </c>
    </row>
    <row r="18" spans="1:18" s="11" customFormat="1">
      <c r="A18" s="43">
        <v>16</v>
      </c>
      <c r="B18" s="43" t="s">
        <v>27</v>
      </c>
      <c r="C18" s="82" t="s">
        <v>62</v>
      </c>
      <c r="D18" s="44">
        <v>2014</v>
      </c>
      <c r="E18" s="36">
        <v>275577695880</v>
      </c>
      <c r="F18" s="36">
        <v>18371846392</v>
      </c>
      <c r="G18" s="36">
        <v>2691395994424</v>
      </c>
      <c r="H18" s="49">
        <f t="shared" si="0"/>
        <v>15</v>
      </c>
      <c r="I18" s="49">
        <f t="shared" si="1"/>
        <v>146.49567261763985</v>
      </c>
      <c r="J18" s="60">
        <f t="shared" si="2"/>
        <v>0.10239210300191365</v>
      </c>
      <c r="K18" s="52">
        <v>11623677431540</v>
      </c>
      <c r="L18" s="52">
        <v>5329326982247</v>
      </c>
      <c r="M18" s="29">
        <f t="shared" si="4"/>
        <v>2.1810779241470222</v>
      </c>
      <c r="N18" s="57">
        <v>28134725397393</v>
      </c>
      <c r="O18" s="57">
        <v>22572159491478</v>
      </c>
      <c r="P18" s="29">
        <f t="shared" si="5"/>
        <v>0.19771175397469615</v>
      </c>
      <c r="Q18" s="32">
        <v>5571872356240</v>
      </c>
      <c r="R18" s="60">
        <f t="shared" si="3"/>
        <v>29.348752263514797</v>
      </c>
    </row>
    <row r="19" spans="1:18" s="11" customFormat="1">
      <c r="A19" s="42">
        <v>17</v>
      </c>
      <c r="B19" s="43" t="s">
        <v>27</v>
      </c>
      <c r="C19" s="82" t="s">
        <v>62</v>
      </c>
      <c r="D19" s="44">
        <v>2016</v>
      </c>
      <c r="E19" s="36">
        <v>96233480960</v>
      </c>
      <c r="F19" s="36">
        <v>19246696192</v>
      </c>
      <c r="G19" s="36">
        <v>2139496597748</v>
      </c>
      <c r="H19" s="49">
        <f t="shared" si="0"/>
        <v>5</v>
      </c>
      <c r="I19" s="49">
        <f t="shared" si="1"/>
        <v>111.16175869380086</v>
      </c>
      <c r="J19" s="60">
        <f t="shared" si="2"/>
        <v>4.4979497074823037E-2</v>
      </c>
      <c r="K19" s="53">
        <v>16341455817712</v>
      </c>
      <c r="L19" s="53">
        <v>5566196840616</v>
      </c>
      <c r="M19" s="29">
        <f t="shared" si="4"/>
        <v>2.9358386499144222</v>
      </c>
      <c r="N19" s="58">
        <v>38292205983731</v>
      </c>
      <c r="O19" s="58">
        <v>36022148489646</v>
      </c>
      <c r="P19" s="29">
        <f t="shared" si="5"/>
        <v>5.9282494590399595E-2</v>
      </c>
      <c r="Q19" s="33">
        <v>6521770279079</v>
      </c>
      <c r="R19" s="60">
        <f t="shared" si="3"/>
        <v>29.506166970209694</v>
      </c>
    </row>
    <row r="20" spans="1:18" s="11" customFormat="1">
      <c r="A20" s="43">
        <v>18</v>
      </c>
      <c r="B20" s="43" t="s">
        <v>28</v>
      </c>
      <c r="C20" s="82" t="s">
        <v>52</v>
      </c>
      <c r="D20" s="44">
        <v>2015</v>
      </c>
      <c r="E20" s="36">
        <v>158102048012</v>
      </c>
      <c r="F20" s="36">
        <v>15330659837</v>
      </c>
      <c r="G20" s="36">
        <v>1325017914878</v>
      </c>
      <c r="H20" s="49">
        <f t="shared" si="0"/>
        <v>10.312801255326686</v>
      </c>
      <c r="I20" s="49">
        <f t="shared" si="1"/>
        <v>86.429281515992983</v>
      </c>
      <c r="J20" s="60">
        <f t="shared" si="2"/>
        <v>0.11932068709165877</v>
      </c>
      <c r="K20" s="53">
        <v>12544502107460</v>
      </c>
      <c r="L20" s="53">
        <v>8013555295086</v>
      </c>
      <c r="M20" s="29">
        <f t="shared" si="4"/>
        <v>1.5654103135910757</v>
      </c>
      <c r="N20" s="58">
        <v>26258718560250</v>
      </c>
      <c r="O20" s="58">
        <v>23538715238878</v>
      </c>
      <c r="P20" s="29">
        <f t="shared" si="5"/>
        <v>0.10358476995482539</v>
      </c>
      <c r="Q20" s="33">
        <v>7514286638929</v>
      </c>
      <c r="R20" s="60">
        <f t="shared" si="3"/>
        <v>29.647827209668279</v>
      </c>
    </row>
    <row r="21" spans="1:18" s="11" customFormat="1">
      <c r="A21" s="42">
        <v>19</v>
      </c>
      <c r="B21" s="43" t="s">
        <v>28</v>
      </c>
      <c r="C21" s="82" t="s">
        <v>52</v>
      </c>
      <c r="D21" s="44">
        <v>2016</v>
      </c>
      <c r="E21" s="36">
        <v>122530000000</v>
      </c>
      <c r="F21" s="36">
        <v>15425291220</v>
      </c>
      <c r="G21" s="36">
        <v>1283693335819</v>
      </c>
      <c r="H21" s="49">
        <f t="shared" si="0"/>
        <v>7.9434480848653957</v>
      </c>
      <c r="I21" s="49">
        <f t="shared" si="1"/>
        <v>83.220038928963575</v>
      </c>
      <c r="J21" s="60">
        <f t="shared" si="2"/>
        <v>9.5451145987157052E-2</v>
      </c>
      <c r="K21" s="53">
        <v>13679419000000</v>
      </c>
      <c r="L21" s="53">
        <v>7311044000000</v>
      </c>
      <c r="M21" s="29">
        <f t="shared" si="4"/>
        <v>1.8710623270766802</v>
      </c>
      <c r="N21" s="58">
        <v>29072250000000</v>
      </c>
      <c r="O21" s="58">
        <v>26258718560250</v>
      </c>
      <c r="P21" s="29">
        <f t="shared" si="5"/>
        <v>9.6777216753089285E-2</v>
      </c>
      <c r="Q21" s="33">
        <v>6739315000000</v>
      </c>
      <c r="R21" s="60">
        <f t="shared" si="3"/>
        <v>29.538979403640401</v>
      </c>
    </row>
    <row r="22" spans="1:18" s="11" customFormat="1">
      <c r="A22" s="43">
        <v>20</v>
      </c>
      <c r="B22" s="43" t="s">
        <v>28</v>
      </c>
      <c r="C22" s="82" t="s">
        <v>52</v>
      </c>
      <c r="D22" s="44">
        <v>2017</v>
      </c>
      <c r="E22" s="36">
        <v>88045000000</v>
      </c>
      <c r="F22" s="36">
        <v>18560303397</v>
      </c>
      <c r="G22" s="36">
        <v>861761000000</v>
      </c>
      <c r="H22" s="49">
        <f t="shared" si="0"/>
        <v>4.74372633446451</v>
      </c>
      <c r="I22" s="49">
        <f t="shared" si="1"/>
        <v>46.430329373780118</v>
      </c>
      <c r="J22" s="60">
        <f t="shared" si="2"/>
        <v>0.10216869874594001</v>
      </c>
      <c r="K22" s="53">
        <v>15167178000000</v>
      </c>
      <c r="L22" s="53">
        <v>7782985000000</v>
      </c>
      <c r="M22" s="29">
        <f t="shared" si="4"/>
        <v>1.9487610473359513</v>
      </c>
      <c r="N22" s="58">
        <v>31706163000000</v>
      </c>
      <c r="O22" s="58">
        <v>29072250000000</v>
      </c>
      <c r="P22" s="29">
        <f t="shared" si="5"/>
        <v>8.3072587496632752E-2</v>
      </c>
      <c r="Q22" s="33">
        <v>6442797000000</v>
      </c>
      <c r="R22" s="60">
        <f t="shared" si="3"/>
        <v>29.49398387852677</v>
      </c>
    </row>
    <row r="23" spans="1:18" s="11" customFormat="1">
      <c r="A23" s="42">
        <v>21</v>
      </c>
      <c r="B23" s="43" t="s">
        <v>28</v>
      </c>
      <c r="C23" s="82" t="s">
        <v>52</v>
      </c>
      <c r="D23" s="44">
        <v>2018</v>
      </c>
      <c r="E23" s="36">
        <v>176089000000</v>
      </c>
      <c r="F23" s="36">
        <v>18560303397</v>
      </c>
      <c r="G23" s="36">
        <v>894354000000</v>
      </c>
      <c r="H23" s="49">
        <f t="shared" si="0"/>
        <v>9.4873987904994159</v>
      </c>
      <c r="I23" s="49">
        <f t="shared" si="1"/>
        <v>48.186389029856009</v>
      </c>
      <c r="J23" s="60">
        <f t="shared" si="2"/>
        <v>0.19688959852586335</v>
      </c>
      <c r="K23" s="53">
        <v>16151959000000</v>
      </c>
      <c r="L23" s="53">
        <v>7994843000000</v>
      </c>
      <c r="M23" s="29">
        <f t="shared" si="4"/>
        <v>2.0202972090884086</v>
      </c>
      <c r="N23" s="58">
        <v>34289017000000</v>
      </c>
      <c r="O23" s="58">
        <v>31706163000000</v>
      </c>
      <c r="P23" s="29">
        <f t="shared" si="5"/>
        <v>7.5325985577247664E-2</v>
      </c>
      <c r="Q23" s="33">
        <v>7670405000000</v>
      </c>
      <c r="R23" s="60">
        <f t="shared" si="3"/>
        <v>29.66839053304275</v>
      </c>
    </row>
    <row r="24" spans="1:18" s="11" customFormat="1">
      <c r="A24" s="43">
        <v>22</v>
      </c>
      <c r="B24" s="43" t="s">
        <v>28</v>
      </c>
      <c r="C24" s="82" t="s">
        <v>52</v>
      </c>
      <c r="D24" s="44">
        <v>2019</v>
      </c>
      <c r="E24" s="36">
        <v>185357000000</v>
      </c>
      <c r="F24" s="36">
        <v>18560303397</v>
      </c>
      <c r="G24" s="36">
        <v>1185478000000</v>
      </c>
      <c r="H24" s="49">
        <f t="shared" si="0"/>
        <v>9.9867440760672181</v>
      </c>
      <c r="I24" s="49">
        <f t="shared" si="1"/>
        <v>63.871692969825865</v>
      </c>
      <c r="J24" s="60">
        <f t="shared" si="2"/>
        <v>0.15635633896200521</v>
      </c>
      <c r="K24" s="53">
        <v>18195176000000</v>
      </c>
      <c r="L24" s="53">
        <v>8368189000000</v>
      </c>
      <c r="M24" s="29">
        <f t="shared" si="4"/>
        <v>2.1743266075849865</v>
      </c>
      <c r="N24" s="58">
        <v>36196024000000</v>
      </c>
      <c r="O24" s="58">
        <v>34289017000000</v>
      </c>
      <c r="P24" s="29">
        <f t="shared" si="5"/>
        <v>5.2685538057992226E-2</v>
      </c>
      <c r="Q24" s="33">
        <v>7608237000000</v>
      </c>
      <c r="R24" s="60">
        <f t="shared" si="3"/>
        <v>29.660252592106001</v>
      </c>
    </row>
    <row r="25" spans="1:18" s="11" customFormat="1">
      <c r="A25" s="42">
        <v>23</v>
      </c>
      <c r="B25" s="43" t="s">
        <v>29</v>
      </c>
      <c r="C25" s="82" t="s">
        <v>63</v>
      </c>
      <c r="D25" s="44">
        <v>2015</v>
      </c>
      <c r="E25" s="36">
        <v>370000</v>
      </c>
      <c r="F25" s="36">
        <v>3141390962</v>
      </c>
      <c r="G25" s="36">
        <v>408030554000</v>
      </c>
      <c r="H25" s="49">
        <f t="shared" si="0"/>
        <v>1.1778221955679008E-4</v>
      </c>
      <c r="I25" s="49">
        <f t="shared" si="1"/>
        <v>129.88849810028836</v>
      </c>
      <c r="J25" s="60">
        <f t="shared" si="2"/>
        <v>9.0679483772188293E-7</v>
      </c>
      <c r="K25" s="53">
        <v>491950977000</v>
      </c>
      <c r="L25" s="53">
        <v>740783157000</v>
      </c>
      <c r="M25" s="29">
        <f t="shared" si="4"/>
        <v>0.66409579152999021</v>
      </c>
      <c r="N25" s="58">
        <v>5739863241000</v>
      </c>
      <c r="O25" s="58">
        <v>5114273658000</v>
      </c>
      <c r="P25" s="29">
        <f t="shared" si="5"/>
        <v>0.10899032899101088</v>
      </c>
      <c r="Q25" s="33">
        <v>842706924000</v>
      </c>
      <c r="R25" s="60">
        <f t="shared" si="3"/>
        <v>27.459885076138097</v>
      </c>
    </row>
    <row r="26" spans="1:18" s="11" customFormat="1">
      <c r="A26" s="43">
        <v>24</v>
      </c>
      <c r="B26" s="43" t="s">
        <v>30</v>
      </c>
      <c r="C26" s="82" t="s">
        <v>64</v>
      </c>
      <c r="D26" s="44">
        <v>2016</v>
      </c>
      <c r="E26" s="36">
        <v>53829006727</v>
      </c>
      <c r="F26" s="36">
        <v>10267099185</v>
      </c>
      <c r="G26" s="36">
        <v>401477919700</v>
      </c>
      <c r="H26" s="49">
        <f t="shared" si="0"/>
        <v>5.2428641972839767</v>
      </c>
      <c r="I26" s="49">
        <f t="shared" si="1"/>
        <v>39.103344816864158</v>
      </c>
      <c r="J26" s="60">
        <f t="shared" si="2"/>
        <v>0.13407712874277902</v>
      </c>
      <c r="K26" s="53">
        <v>3034100322892</v>
      </c>
      <c r="L26" s="53">
        <v>3292500606947</v>
      </c>
      <c r="M26" s="29">
        <f t="shared" si="4"/>
        <v>0.92151853107945092</v>
      </c>
      <c r="N26" s="58">
        <v>11840059936442</v>
      </c>
      <c r="O26" s="58">
        <v>10288572076882</v>
      </c>
      <c r="P26" s="29">
        <f t="shared" si="5"/>
        <v>0.13103716264009305</v>
      </c>
      <c r="Q26" s="33">
        <v>2276459607316</v>
      </c>
      <c r="R26" s="60">
        <f t="shared" si="3"/>
        <v>28.453642548236797</v>
      </c>
    </row>
    <row r="27" spans="1:18" s="11" customFormat="1">
      <c r="A27" s="42">
        <v>25</v>
      </c>
      <c r="B27" s="43" t="s">
        <v>30</v>
      </c>
      <c r="C27" s="82" t="s">
        <v>64</v>
      </c>
      <c r="D27" s="44">
        <v>2017</v>
      </c>
      <c r="E27" s="36">
        <v>51288063912</v>
      </c>
      <c r="F27" s="36">
        <v>10365854185</v>
      </c>
      <c r="G27" s="36">
        <v>298891746733</v>
      </c>
      <c r="H27" s="49">
        <f t="shared" si="0"/>
        <v>4.9477894437505059</v>
      </c>
      <c r="I27" s="49">
        <f t="shared" si="1"/>
        <v>28.83426116156582</v>
      </c>
      <c r="J27" s="60">
        <f t="shared" si="2"/>
        <v>0.1715941121579902</v>
      </c>
      <c r="K27" s="53">
        <v>3606927662938</v>
      </c>
      <c r="L27" s="53">
        <v>4103191556657</v>
      </c>
      <c r="M27" s="29">
        <f t="shared" si="4"/>
        <v>0.8790541735947317</v>
      </c>
      <c r="N27" s="58">
        <v>13097184984411</v>
      </c>
      <c r="O27" s="58">
        <v>11840059936442</v>
      </c>
      <c r="P27" s="29">
        <f t="shared" si="5"/>
        <v>9.5984369882940526E-2</v>
      </c>
      <c r="Q27" s="33">
        <v>2202820610610</v>
      </c>
      <c r="R27" s="60">
        <f t="shared" si="3"/>
        <v>28.420759750841718</v>
      </c>
    </row>
    <row r="28" spans="1:18" s="11" customFormat="1">
      <c r="A28" s="43">
        <v>26</v>
      </c>
      <c r="B28" s="43" t="s">
        <v>30</v>
      </c>
      <c r="C28" s="82" t="s">
        <v>64</v>
      </c>
      <c r="D28" s="44">
        <v>2019</v>
      </c>
      <c r="E28" s="36">
        <v>20731708370</v>
      </c>
      <c r="F28" s="36">
        <v>10365854185</v>
      </c>
      <c r="G28" s="36">
        <v>203665763497</v>
      </c>
      <c r="H28" s="49">
        <f t="shared" si="0"/>
        <v>2</v>
      </c>
      <c r="I28" s="49">
        <f t="shared" si="1"/>
        <v>19.647755010071076</v>
      </c>
      <c r="J28" s="60">
        <f t="shared" si="2"/>
        <v>0.10179280019395788</v>
      </c>
      <c r="K28" s="52">
        <v>4180236974066</v>
      </c>
      <c r="L28" s="53">
        <v>3550608637032</v>
      </c>
      <c r="M28" s="29">
        <f t="shared" si="4"/>
        <v>1.1773296922863103</v>
      </c>
      <c r="N28" s="58">
        <v>14777496292639</v>
      </c>
      <c r="O28" s="58">
        <v>14215535191206</v>
      </c>
      <c r="P28" s="29">
        <f t="shared" si="5"/>
        <v>3.802816730956822E-2</v>
      </c>
      <c r="Q28" s="33">
        <v>2736388551409</v>
      </c>
      <c r="R28" s="60">
        <f t="shared" si="3"/>
        <v>28.637660120009635</v>
      </c>
    </row>
    <row r="29" spans="1:18" s="11" customFormat="1">
      <c r="A29" s="42">
        <v>27</v>
      </c>
      <c r="B29" s="43" t="s">
        <v>33</v>
      </c>
      <c r="C29" s="82" t="s">
        <v>78</v>
      </c>
      <c r="D29" s="44">
        <v>2013</v>
      </c>
      <c r="E29" s="36">
        <v>71048582500</v>
      </c>
      <c r="F29" s="36">
        <v>1850000000</v>
      </c>
      <c r="G29" s="36">
        <v>528831710585</v>
      </c>
      <c r="H29" s="49">
        <f t="shared" si="0"/>
        <v>38.40463918918919</v>
      </c>
      <c r="I29" s="49">
        <f t="shared" si="1"/>
        <v>285.85497869459459</v>
      </c>
      <c r="J29" s="60">
        <f t="shared" si="2"/>
        <v>0.13435007976621752</v>
      </c>
      <c r="K29" s="52">
        <v>3221396610158</v>
      </c>
      <c r="L29" s="52">
        <v>917230812556</v>
      </c>
      <c r="M29" s="29">
        <f t="shared" si="4"/>
        <v>3.5120893956681409</v>
      </c>
      <c r="N29" s="57">
        <v>7473596509696</v>
      </c>
      <c r="O29" s="57">
        <v>6592254980112</v>
      </c>
      <c r="P29" s="29">
        <f t="shared" si="5"/>
        <v>0.11792736314311006</v>
      </c>
      <c r="Q29" s="32">
        <v>1604535230345</v>
      </c>
      <c r="R29" s="60">
        <f t="shared" si="3"/>
        <v>28.103855254466236</v>
      </c>
    </row>
    <row r="30" spans="1:18" s="11" customFormat="1">
      <c r="A30" s="43">
        <v>28</v>
      </c>
      <c r="B30" s="43" t="s">
        <v>33</v>
      </c>
      <c r="C30" s="82" t="s">
        <v>78</v>
      </c>
      <c r="D30" s="44">
        <v>2014</v>
      </c>
      <c r="E30" s="36">
        <v>41077699500</v>
      </c>
      <c r="F30" s="36">
        <v>1850000000</v>
      </c>
      <c r="G30" s="36">
        <v>658856886786</v>
      </c>
      <c r="H30" s="49">
        <f t="shared" si="0"/>
        <v>22.204161891891893</v>
      </c>
      <c r="I30" s="49">
        <f t="shared" si="1"/>
        <v>356.13885772216219</v>
      </c>
      <c r="J30" s="60">
        <f t="shared" si="2"/>
        <v>6.234692286572735E-2</v>
      </c>
      <c r="K30" s="52">
        <v>3587873671388</v>
      </c>
      <c r="L30" s="52">
        <v>954119713824</v>
      </c>
      <c r="M30" s="29">
        <f t="shared" si="4"/>
        <v>3.7604019908657191</v>
      </c>
      <c r="N30" s="57">
        <v>8024311044118</v>
      </c>
      <c r="O30" s="57">
        <v>7473596509696</v>
      </c>
      <c r="P30" s="29">
        <f t="shared" si="5"/>
        <v>6.8630756135218129E-2</v>
      </c>
      <c r="Q30" s="32">
        <v>1543419395688</v>
      </c>
      <c r="R30" s="60">
        <f t="shared" si="3"/>
        <v>28.065021457748539</v>
      </c>
    </row>
    <row r="31" spans="1:18" s="11" customFormat="1">
      <c r="A31" s="42">
        <v>29</v>
      </c>
      <c r="B31" s="43" t="s">
        <v>33</v>
      </c>
      <c r="C31" s="82" t="s">
        <v>78</v>
      </c>
      <c r="D31" s="44">
        <v>2015</v>
      </c>
      <c r="E31" s="36">
        <v>93986412500</v>
      </c>
      <c r="F31" s="36">
        <v>1850000000</v>
      </c>
      <c r="G31" s="36">
        <v>582433570135</v>
      </c>
      <c r="H31" s="49">
        <f t="shared" si="0"/>
        <v>50.803466216216215</v>
      </c>
      <c r="I31" s="49">
        <f t="shared" si="1"/>
        <v>314.82895682972975</v>
      </c>
      <c r="J31" s="60">
        <f t="shared" si="2"/>
        <v>0.16136846727123791</v>
      </c>
      <c r="K31" s="53">
        <v>4344386190061</v>
      </c>
      <c r="L31" s="52">
        <v>1198803132680</v>
      </c>
      <c r="M31" s="29">
        <f t="shared" si="4"/>
        <v>3.6239363008243486</v>
      </c>
      <c r="N31" s="58">
        <v>9014911216451</v>
      </c>
      <c r="O31" s="58">
        <v>8130786587766</v>
      </c>
      <c r="P31" s="29">
        <f t="shared" si="5"/>
        <v>9.8073581365015719E-2</v>
      </c>
      <c r="Q31" s="33">
        <v>1686812400465</v>
      </c>
      <c r="R31" s="60">
        <f t="shared" si="3"/>
        <v>28.153861710264998</v>
      </c>
    </row>
    <row r="32" spans="1:18" s="11" customFormat="1">
      <c r="A32" s="43">
        <v>30</v>
      </c>
      <c r="B32" s="43" t="s">
        <v>34</v>
      </c>
      <c r="C32" s="82" t="s">
        <v>65</v>
      </c>
      <c r="D32" s="44">
        <v>2015</v>
      </c>
      <c r="E32" s="36">
        <v>3350000000</v>
      </c>
      <c r="F32" s="36">
        <v>3350000000</v>
      </c>
      <c r="G32" s="36">
        <v>44862263624</v>
      </c>
      <c r="H32" s="49">
        <f t="shared" si="0"/>
        <v>1</v>
      </c>
      <c r="I32" s="49">
        <f t="shared" si="1"/>
        <v>13.391720484776119</v>
      </c>
      <c r="J32" s="60">
        <f t="shared" si="2"/>
        <v>7.4673004199633117E-2</v>
      </c>
      <c r="K32" s="53">
        <v>558329072808</v>
      </c>
      <c r="L32" s="53">
        <v>373768632656</v>
      </c>
      <c r="M32" s="29">
        <f t="shared" si="4"/>
        <v>1.4937825810596075</v>
      </c>
      <c r="N32" s="58">
        <v>1196040969781</v>
      </c>
      <c r="O32" s="58">
        <v>1179018690672</v>
      </c>
      <c r="P32" s="29">
        <f t="shared" si="5"/>
        <v>1.4232187307193039E-2</v>
      </c>
      <c r="Q32" s="33">
        <v>325313686454</v>
      </c>
      <c r="R32" s="60">
        <f t="shared" si="3"/>
        <v>26.508055742869892</v>
      </c>
    </row>
    <row r="33" spans="1:18" s="11" customFormat="1">
      <c r="A33" s="42">
        <v>31</v>
      </c>
      <c r="B33" s="43" t="s">
        <v>34</v>
      </c>
      <c r="C33" s="82" t="s">
        <v>65</v>
      </c>
      <c r="D33" s="44">
        <v>2016</v>
      </c>
      <c r="E33" s="36">
        <v>6700000000</v>
      </c>
      <c r="F33" s="36">
        <v>3350000000</v>
      </c>
      <c r="G33" s="36">
        <v>59860788070</v>
      </c>
      <c r="H33" s="49">
        <f t="shared" si="0"/>
        <v>2</v>
      </c>
      <c r="I33" s="49">
        <f t="shared" si="1"/>
        <v>17.868891961194031</v>
      </c>
      <c r="J33" s="60">
        <f t="shared" si="2"/>
        <v>0.11192635807208476</v>
      </c>
      <c r="K33" s="53">
        <v>739085551100</v>
      </c>
      <c r="L33" s="53">
        <v>358671663722</v>
      </c>
      <c r="M33" s="29">
        <f t="shared" si="4"/>
        <v>2.0606187381249388</v>
      </c>
      <c r="N33" s="58">
        <v>1363641661657</v>
      </c>
      <c r="O33" s="58">
        <v>1196040969781</v>
      </c>
      <c r="P33" s="29">
        <f t="shared" si="5"/>
        <v>0.12290669652344267</v>
      </c>
      <c r="Q33" s="33">
        <v>330444925707</v>
      </c>
      <c r="R33" s="60">
        <f t="shared" si="3"/>
        <v>26.523705843039117</v>
      </c>
    </row>
    <row r="34" spans="1:18" s="11" customFormat="1">
      <c r="A34" s="43">
        <v>32</v>
      </c>
      <c r="B34" s="43" t="s">
        <v>34</v>
      </c>
      <c r="C34" s="82" t="s">
        <v>65</v>
      </c>
      <c r="D34" s="44">
        <v>2017</v>
      </c>
      <c r="E34" s="36">
        <v>6700000000</v>
      </c>
      <c r="F34" s="36">
        <v>3350000000</v>
      </c>
      <c r="G34" s="36">
        <v>65377610761</v>
      </c>
      <c r="H34" s="49">
        <f t="shared" si="0"/>
        <v>2</v>
      </c>
      <c r="I34" s="49">
        <f t="shared" si="1"/>
        <v>19.51570470477612</v>
      </c>
      <c r="J34" s="60">
        <f t="shared" si="2"/>
        <v>0.10248156703818827</v>
      </c>
      <c r="K34" s="53">
        <v>1239289490850</v>
      </c>
      <c r="L34" s="53">
        <v>410834297149</v>
      </c>
      <c r="M34" s="29">
        <f t="shared" si="4"/>
        <v>3.0165190672981681</v>
      </c>
      <c r="N34" s="58">
        <v>1868623723806</v>
      </c>
      <c r="O34" s="58">
        <v>1363641661657</v>
      </c>
      <c r="P34" s="29">
        <f t="shared" si="5"/>
        <v>0.27024277585455031</v>
      </c>
      <c r="Q34" s="33">
        <v>396684909930</v>
      </c>
      <c r="R34" s="60">
        <f t="shared" si="3"/>
        <v>26.706408124746471</v>
      </c>
    </row>
    <row r="35" spans="1:18" s="11" customFormat="1">
      <c r="A35" s="42">
        <v>33</v>
      </c>
      <c r="B35" s="43" t="s">
        <v>36</v>
      </c>
      <c r="C35" s="82" t="s">
        <v>66</v>
      </c>
      <c r="D35" s="44">
        <v>2015</v>
      </c>
      <c r="E35" s="36">
        <v>6599970000</v>
      </c>
      <c r="F35" s="36">
        <v>101538000</v>
      </c>
      <c r="G35" s="36">
        <v>121742954148</v>
      </c>
      <c r="H35" s="49">
        <f t="shared" si="0"/>
        <v>65</v>
      </c>
      <c r="I35" s="49">
        <f t="shared" si="1"/>
        <v>1198.9890892867695</v>
      </c>
      <c r="J35" s="60">
        <f t="shared" si="2"/>
        <v>5.4212336526486569E-2</v>
      </c>
      <c r="K35" s="53">
        <v>545869132053</v>
      </c>
      <c r="L35" s="53">
        <v>512933237967</v>
      </c>
      <c r="M35" s="29">
        <f t="shared" si="4"/>
        <v>1.0642108790152511</v>
      </c>
      <c r="N35" s="58">
        <v>1273990253786</v>
      </c>
      <c r="O35" s="58">
        <v>1524241388731</v>
      </c>
      <c r="P35" s="29">
        <f t="shared" si="5"/>
        <v>-0.19643096499467902</v>
      </c>
      <c r="Q35" s="33">
        <v>319045292945</v>
      </c>
      <c r="R35" s="60">
        <f t="shared" si="3"/>
        <v>26.488598913806065</v>
      </c>
    </row>
    <row r="36" spans="1:18" s="11" customFormat="1">
      <c r="A36" s="43">
        <v>34</v>
      </c>
      <c r="B36" s="43" t="s">
        <v>36</v>
      </c>
      <c r="C36" s="82" t="s">
        <v>66</v>
      </c>
      <c r="D36" s="44">
        <v>2016</v>
      </c>
      <c r="E36" s="36">
        <v>4569210000</v>
      </c>
      <c r="F36" s="36">
        <v>101538000</v>
      </c>
      <c r="G36" s="36">
        <v>118892415913</v>
      </c>
      <c r="H36" s="49">
        <f t="shared" si="0"/>
        <v>45</v>
      </c>
      <c r="I36" s="49">
        <f t="shared" si="1"/>
        <v>1170.915479062026</v>
      </c>
      <c r="J36" s="60">
        <f t="shared" si="2"/>
        <v>3.8431467347282589E-2</v>
      </c>
      <c r="K36" s="53">
        <v>507850267365</v>
      </c>
      <c r="L36" s="53">
        <v>435869175502</v>
      </c>
      <c r="M36" s="29">
        <f t="shared" si="4"/>
        <v>1.1651437998112573</v>
      </c>
      <c r="N36" s="58">
        <v>1229172450340</v>
      </c>
      <c r="O36" s="58">
        <v>1273990253786</v>
      </c>
      <c r="P36" s="29">
        <f t="shared" si="5"/>
        <v>-3.6461770220771704E-2</v>
      </c>
      <c r="Q36" s="33">
        <v>290018897961</v>
      </c>
      <c r="R36" s="60">
        <f t="shared" si="3"/>
        <v>26.393211923186517</v>
      </c>
    </row>
    <row r="37" spans="1:18" s="11" customFormat="1">
      <c r="A37" s="42">
        <v>35</v>
      </c>
      <c r="B37" s="43" t="s">
        <v>36</v>
      </c>
      <c r="C37" s="82" t="s">
        <v>66</v>
      </c>
      <c r="D37" s="44">
        <v>2017</v>
      </c>
      <c r="E37" s="36">
        <v>2538450000</v>
      </c>
      <c r="F37" s="36">
        <v>101538000</v>
      </c>
      <c r="G37" s="36">
        <v>86914558620</v>
      </c>
      <c r="H37" s="49">
        <f t="shared" si="0"/>
        <v>25</v>
      </c>
      <c r="I37" s="49">
        <f t="shared" si="1"/>
        <v>855.98060450274772</v>
      </c>
      <c r="J37" s="60">
        <f t="shared" si="2"/>
        <v>2.9206269240788327E-2</v>
      </c>
      <c r="K37" s="53">
        <v>496232085534</v>
      </c>
      <c r="L37" s="53">
        <v>415365986414</v>
      </c>
      <c r="M37" s="29">
        <f t="shared" si="4"/>
        <v>1.1946863772311869</v>
      </c>
      <c r="N37" s="58">
        <v>1242714753944</v>
      </c>
      <c r="O37" s="58">
        <v>1229172450340</v>
      </c>
      <c r="P37" s="29">
        <f t="shared" si="5"/>
        <v>1.0897354812132738E-2</v>
      </c>
      <c r="Q37" s="33">
        <v>237267562075</v>
      </c>
      <c r="R37" s="60">
        <f t="shared" si="3"/>
        <v>26.192454295195265</v>
      </c>
    </row>
    <row r="38" spans="1:18" s="11" customFormat="1">
      <c r="A38" s="43">
        <v>36</v>
      </c>
      <c r="B38" s="43" t="s">
        <v>36</v>
      </c>
      <c r="C38" s="82" t="s">
        <v>66</v>
      </c>
      <c r="D38" s="44">
        <v>2018</v>
      </c>
      <c r="E38" s="36">
        <v>1624608000</v>
      </c>
      <c r="F38" s="36">
        <v>101538000</v>
      </c>
      <c r="G38" s="36">
        <v>68230259567</v>
      </c>
      <c r="H38" s="49">
        <f t="shared" si="0"/>
        <v>16</v>
      </c>
      <c r="I38" s="49">
        <f t="shared" si="1"/>
        <v>671.96773195256947</v>
      </c>
      <c r="J38" s="60">
        <f t="shared" si="2"/>
        <v>2.3810667148418004E-2</v>
      </c>
      <c r="K38" s="53">
        <v>476746263941</v>
      </c>
      <c r="L38" s="53">
        <v>347661140865</v>
      </c>
      <c r="M38" s="29">
        <f t="shared" si="4"/>
        <v>1.3712958047448993</v>
      </c>
      <c r="N38" s="58">
        <v>1252862156022</v>
      </c>
      <c r="O38" s="58">
        <v>1242714753944</v>
      </c>
      <c r="P38" s="29">
        <f t="shared" si="5"/>
        <v>8.099376319434309E-3</v>
      </c>
      <c r="Q38" s="33">
        <v>253808572531</v>
      </c>
      <c r="R38" s="60">
        <f t="shared" si="3"/>
        <v>26.259846168374168</v>
      </c>
    </row>
    <row r="39" spans="1:18" s="11" customFormat="1">
      <c r="A39" s="42">
        <v>37</v>
      </c>
      <c r="B39" s="43" t="s">
        <v>36</v>
      </c>
      <c r="C39" s="82" t="s">
        <v>66</v>
      </c>
      <c r="D39" s="44">
        <v>2019</v>
      </c>
      <c r="E39" s="36">
        <v>2030760000</v>
      </c>
      <c r="F39" s="36">
        <v>101538000</v>
      </c>
      <c r="G39" s="36">
        <v>61443212578</v>
      </c>
      <c r="H39" s="49">
        <f t="shared" si="0"/>
        <v>20</v>
      </c>
      <c r="I39" s="49">
        <f t="shared" si="1"/>
        <v>605.12529868620618</v>
      </c>
      <c r="J39" s="60">
        <f t="shared" si="2"/>
        <v>3.3051006202223253E-2</v>
      </c>
      <c r="K39" s="53">
        <v>459255257724</v>
      </c>
      <c r="L39" s="53">
        <v>281738984352</v>
      </c>
      <c r="M39" s="29">
        <f t="shared" si="4"/>
        <v>1.6300735192195275</v>
      </c>
      <c r="N39" s="58">
        <v>1107518134867</v>
      </c>
      <c r="O39" s="58">
        <v>1252862156022</v>
      </c>
      <c r="P39" s="29">
        <f t="shared" si="5"/>
        <v>-0.1312339875793132</v>
      </c>
      <c r="Q39" s="33">
        <v>211154716963</v>
      </c>
      <c r="R39" s="60">
        <f t="shared" si="3"/>
        <v>26.075856957470638</v>
      </c>
    </row>
    <row r="40" spans="1:18" s="11" customFormat="1">
      <c r="A40" s="43">
        <v>38</v>
      </c>
      <c r="B40" s="43" t="s">
        <v>37</v>
      </c>
      <c r="C40" s="82" t="s">
        <v>67</v>
      </c>
      <c r="D40" s="44">
        <v>2015</v>
      </c>
      <c r="E40" s="36">
        <v>10691638417</v>
      </c>
      <c r="F40" s="36">
        <v>4276655336</v>
      </c>
      <c r="G40" s="36">
        <v>90433905284</v>
      </c>
      <c r="H40" s="49">
        <f t="shared" si="0"/>
        <v>2.5000000180047244</v>
      </c>
      <c r="I40" s="49">
        <f t="shared" si="1"/>
        <v>21.14594190528895</v>
      </c>
      <c r="J40" s="60">
        <f t="shared" si="2"/>
        <v>0.11822599481271785</v>
      </c>
      <c r="K40" s="53">
        <v>1360614642936</v>
      </c>
      <c r="L40" s="53">
        <v>435263158794</v>
      </c>
      <c r="M40" s="29">
        <f t="shared" si="4"/>
        <v>3.1259586653414595</v>
      </c>
      <c r="N40" s="58">
        <v>1574174572164</v>
      </c>
      <c r="O40" s="58">
        <v>1517576344888</v>
      </c>
      <c r="P40" s="29">
        <f t="shared" si="5"/>
        <v>3.5954225329783505E-2</v>
      </c>
      <c r="Q40" s="33">
        <v>416124379635</v>
      </c>
      <c r="R40" s="60">
        <f t="shared" si="3"/>
        <v>26.754250042026431</v>
      </c>
    </row>
    <row r="41" spans="1:18" s="11" customFormat="1">
      <c r="A41" s="42">
        <v>39</v>
      </c>
      <c r="B41" s="43" t="s">
        <v>37</v>
      </c>
      <c r="C41" s="82" t="s">
        <v>67</v>
      </c>
      <c r="D41" s="44">
        <v>2018</v>
      </c>
      <c r="E41" s="36">
        <v>4276655336</v>
      </c>
      <c r="F41" s="36">
        <v>4276655336</v>
      </c>
      <c r="G41" s="36">
        <v>31854411214</v>
      </c>
      <c r="H41" s="49">
        <f t="shared" si="0"/>
        <v>1</v>
      </c>
      <c r="I41" s="49">
        <f t="shared" si="1"/>
        <v>7.4484401269974123</v>
      </c>
      <c r="J41" s="60">
        <f t="shared" si="2"/>
        <v>0.13425629835909231</v>
      </c>
      <c r="K41" s="53">
        <v>1346121491173</v>
      </c>
      <c r="L41" s="53">
        <v>236047703080</v>
      </c>
      <c r="M41" s="29">
        <f t="shared" si="4"/>
        <v>5.7027519167038019</v>
      </c>
      <c r="N41" s="58">
        <v>1536453590418</v>
      </c>
      <c r="O41" s="58">
        <v>1499462028211</v>
      </c>
      <c r="P41" s="29">
        <f t="shared" si="5"/>
        <v>2.4075938536442392E-2</v>
      </c>
      <c r="Q41" s="33">
        <v>435573970378</v>
      </c>
      <c r="R41" s="60">
        <f t="shared" si="3"/>
        <v>26.799930470430052</v>
      </c>
    </row>
    <row r="42" spans="1:18" s="11" customFormat="1">
      <c r="A42" s="43">
        <v>40</v>
      </c>
      <c r="B42" s="43" t="s">
        <v>37</v>
      </c>
      <c r="C42" s="82" t="s">
        <v>67</v>
      </c>
      <c r="D42" s="44">
        <v>2019</v>
      </c>
      <c r="E42" s="36">
        <v>4276655336</v>
      </c>
      <c r="F42" s="36">
        <v>4276655336</v>
      </c>
      <c r="G42" s="36">
        <v>37060999352</v>
      </c>
      <c r="H42" s="49">
        <f t="shared" si="0"/>
        <v>1</v>
      </c>
      <c r="I42" s="49">
        <f t="shared" si="1"/>
        <v>8.665884070672746</v>
      </c>
      <c r="J42" s="60">
        <f t="shared" si="2"/>
        <v>0.11539503550298111</v>
      </c>
      <c r="K42" s="53">
        <v>1512917760432</v>
      </c>
      <c r="L42" s="53">
        <v>328957173572</v>
      </c>
      <c r="M42" s="29">
        <f t="shared" si="4"/>
        <v>4.5991329023285834</v>
      </c>
      <c r="N42" s="58">
        <v>1705918986765</v>
      </c>
      <c r="O42" s="58">
        <v>1536453590418</v>
      </c>
      <c r="P42" s="29">
        <f t="shared" si="5"/>
        <v>9.9339650746465849E-2</v>
      </c>
      <c r="Q42" s="33">
        <v>397699225488</v>
      </c>
      <c r="R42" s="60">
        <f t="shared" si="3"/>
        <v>26.708961841680161</v>
      </c>
    </row>
    <row r="43" spans="1:18">
      <c r="A43" s="42">
        <v>41</v>
      </c>
      <c r="B43" s="43" t="s">
        <v>38</v>
      </c>
      <c r="C43" s="82" t="s">
        <v>68</v>
      </c>
      <c r="D43" s="45">
        <v>2018</v>
      </c>
      <c r="E43" s="36">
        <v>16772957598</v>
      </c>
      <c r="F43" s="36">
        <v>11181971732</v>
      </c>
      <c r="G43" s="36">
        <v>100777813683</v>
      </c>
      <c r="H43" s="49">
        <f t="shared" si="0"/>
        <v>1.5</v>
      </c>
      <c r="I43" s="49">
        <f t="shared" si="1"/>
        <v>9.0125262429880024</v>
      </c>
      <c r="J43" s="60">
        <f t="shared" si="2"/>
        <v>0.16643502160862411</v>
      </c>
      <c r="K43" s="53">
        <v>755359080833</v>
      </c>
      <c r="L43" s="53">
        <v>732693107709</v>
      </c>
      <c r="M43" s="29">
        <f t="shared" si="4"/>
        <v>1.0309351526382886</v>
      </c>
      <c r="N43" s="58">
        <v>6964734840779</v>
      </c>
      <c r="O43" s="58">
        <v>6667921476644</v>
      </c>
      <c r="P43" s="29">
        <f t="shared" si="5"/>
        <v>4.2616606506989674E-2</v>
      </c>
      <c r="Q43" s="33">
        <v>770398351932</v>
      </c>
      <c r="R43" s="60">
        <f t="shared" si="3"/>
        <v>27.370173558191279</v>
      </c>
    </row>
    <row r="44" spans="1:18">
      <c r="A44" s="43">
        <v>42</v>
      </c>
      <c r="B44" s="43" t="s">
        <v>38</v>
      </c>
      <c r="C44" s="82" t="s">
        <v>68</v>
      </c>
      <c r="D44" s="45">
        <v>2019</v>
      </c>
      <c r="E44" s="36">
        <v>11181971732</v>
      </c>
      <c r="F44" s="36">
        <v>11181971732</v>
      </c>
      <c r="G44" s="36">
        <v>76275110146</v>
      </c>
      <c r="H44" s="49">
        <f t="shared" si="0"/>
        <v>1</v>
      </c>
      <c r="I44" s="49">
        <f t="shared" si="1"/>
        <v>6.8212576434726406</v>
      </c>
      <c r="J44" s="60">
        <f t="shared" si="2"/>
        <v>0.14660053208178031</v>
      </c>
      <c r="K44" s="53">
        <v>863338618425</v>
      </c>
      <c r="L44" s="53">
        <v>355689886062</v>
      </c>
      <c r="M44" s="29">
        <f t="shared" si="4"/>
        <v>2.4272228484858078</v>
      </c>
      <c r="N44" s="58">
        <v>7989904868957</v>
      </c>
      <c r="O44" s="58">
        <v>6964734840779</v>
      </c>
      <c r="P44" s="29">
        <f t="shared" si="5"/>
        <v>0.12830816448905047</v>
      </c>
      <c r="Q44" s="33">
        <v>900208787095</v>
      </c>
      <c r="R44" s="60">
        <f t="shared" si="3"/>
        <v>27.525892559027319</v>
      </c>
    </row>
    <row r="45" spans="1:18" s="11" customFormat="1">
      <c r="A45" s="42">
        <v>43</v>
      </c>
      <c r="B45" s="43" t="s">
        <v>40</v>
      </c>
      <c r="C45" s="82" t="s">
        <v>79</v>
      </c>
      <c r="D45" s="44">
        <v>2015</v>
      </c>
      <c r="E45" s="36">
        <v>27969892164</v>
      </c>
      <c r="F45" s="36">
        <v>20662178685</v>
      </c>
      <c r="G45" s="36">
        <v>405745997618</v>
      </c>
      <c r="H45" s="49">
        <f t="shared" ref="H45:H82" si="6">E45/F45</f>
        <v>1.3536758436952796</v>
      </c>
      <c r="I45" s="49">
        <f t="shared" ref="I45:I82" si="7">G45/F45</f>
        <v>19.637135260695285</v>
      </c>
      <c r="J45" s="60">
        <f t="shared" ref="J45:J82" si="8">H45/I45</f>
        <v>6.8934486915957133E-2</v>
      </c>
      <c r="K45" s="53">
        <v>6645564014345</v>
      </c>
      <c r="L45" s="53">
        <v>1047210764452</v>
      </c>
      <c r="M45" s="29">
        <f t="shared" ref="M45:M82" si="9">(K45/L45)</f>
        <v>6.3459661034162398</v>
      </c>
      <c r="N45" s="58">
        <v>9740694660705</v>
      </c>
      <c r="O45" s="58">
        <v>8508937032120</v>
      </c>
      <c r="P45" s="29">
        <f t="shared" ref="P45:P82" si="10">SUM((N45-O45)/N45)</f>
        <v>0.12645480342937362</v>
      </c>
      <c r="Q45" s="33">
        <v>3139920233816</v>
      </c>
      <c r="R45" s="60">
        <f t="shared" ref="R45:R82" si="11">LN(Q45)</f>
        <v>28.775218512282731</v>
      </c>
    </row>
    <row r="46" spans="1:18" s="11" customFormat="1">
      <c r="A46" s="43">
        <v>44</v>
      </c>
      <c r="B46" s="43" t="s">
        <v>41</v>
      </c>
      <c r="C46" s="82" t="s">
        <v>69</v>
      </c>
      <c r="D46" s="44">
        <v>2018</v>
      </c>
      <c r="E46" s="36">
        <v>14700000000</v>
      </c>
      <c r="F46" s="36">
        <v>696000000</v>
      </c>
      <c r="G46" s="36">
        <v>366767000000</v>
      </c>
      <c r="H46" s="49">
        <f t="shared" si="6"/>
        <v>21.120689655172413</v>
      </c>
      <c r="I46" s="49">
        <f t="shared" si="7"/>
        <v>526.96408045977012</v>
      </c>
      <c r="J46" s="60">
        <f t="shared" si="8"/>
        <v>4.0079941761390743E-2</v>
      </c>
      <c r="K46" s="53">
        <v>5852962000000</v>
      </c>
      <c r="L46" s="53">
        <v>982490000000</v>
      </c>
      <c r="M46" s="29">
        <f t="shared" si="9"/>
        <v>5.9572738653828541</v>
      </c>
      <c r="N46" s="58">
        <v>9225622000000</v>
      </c>
      <c r="O46" s="58">
        <v>12378227000000</v>
      </c>
      <c r="P46" s="29">
        <f t="shared" si="10"/>
        <v>-0.3417227586389297</v>
      </c>
      <c r="Q46" s="33">
        <v>2209581000000</v>
      </c>
      <c r="R46" s="60">
        <f t="shared" si="11"/>
        <v>28.42382402072305</v>
      </c>
    </row>
    <row r="47" spans="1:18" s="11" customFormat="1">
      <c r="A47" s="42">
        <v>45</v>
      </c>
      <c r="B47" s="43" t="s">
        <v>42</v>
      </c>
      <c r="C47" s="82" t="s">
        <v>70</v>
      </c>
      <c r="D47" s="44">
        <v>2013</v>
      </c>
      <c r="E47" s="36">
        <v>270000000000</v>
      </c>
      <c r="F47" s="36">
        <v>23077689619</v>
      </c>
      <c r="G47" s="36">
        <v>1060221934429</v>
      </c>
      <c r="H47" s="49">
        <f t="shared" si="6"/>
        <v>11.699611376075852</v>
      </c>
      <c r="I47" s="49">
        <f t="shared" si="7"/>
        <v>45.941424463743239</v>
      </c>
      <c r="J47" s="60">
        <f t="shared" si="8"/>
        <v>0.25466366166571808</v>
      </c>
      <c r="K47" s="52">
        <v>24013127662910</v>
      </c>
      <c r="L47" s="52">
        <v>4841563711972</v>
      </c>
      <c r="M47" s="29">
        <f t="shared" si="9"/>
        <v>4.9597875999300438</v>
      </c>
      <c r="N47" s="57">
        <v>31300362430266</v>
      </c>
      <c r="O47" s="57">
        <v>24869295733093</v>
      </c>
      <c r="P47" s="29">
        <f t="shared" si="10"/>
        <v>0.20546301058017324</v>
      </c>
      <c r="Q47" s="32">
        <v>6666214436739</v>
      </c>
      <c r="R47" s="60">
        <f t="shared" si="11"/>
        <v>29.528073264024417</v>
      </c>
    </row>
    <row r="48" spans="1:18" s="11" customFormat="1">
      <c r="A48" s="43">
        <v>46</v>
      </c>
      <c r="B48" s="43" t="s">
        <v>42</v>
      </c>
      <c r="C48" s="82" t="s">
        <v>70</v>
      </c>
      <c r="D48" s="44">
        <v>2015</v>
      </c>
      <c r="E48" s="36">
        <v>380000000000</v>
      </c>
      <c r="F48" s="36">
        <v>23077689619</v>
      </c>
      <c r="G48" s="36">
        <v>2556247574832</v>
      </c>
      <c r="H48" s="49">
        <f t="shared" si="6"/>
        <v>16.466119714477124</v>
      </c>
      <c r="I48" s="49">
        <f t="shared" si="7"/>
        <v>110.7670489132251</v>
      </c>
      <c r="J48" s="60">
        <f t="shared" si="8"/>
        <v>0.1486553977562107</v>
      </c>
      <c r="K48" s="53">
        <v>33576937023270</v>
      </c>
      <c r="L48" s="53">
        <v>4856883553932</v>
      </c>
      <c r="M48" s="29">
        <f t="shared" si="9"/>
        <v>6.9132678703171768</v>
      </c>
      <c r="N48" s="58">
        <v>41326558178049</v>
      </c>
      <c r="O48" s="58">
        <v>37856376874602</v>
      </c>
      <c r="P48" s="29">
        <f t="shared" si="10"/>
        <v>8.3969763184639473E-2</v>
      </c>
      <c r="Q48" s="32">
        <v>8910177991351</v>
      </c>
      <c r="R48" s="60">
        <f t="shared" si="11"/>
        <v>29.818215333794342</v>
      </c>
    </row>
    <row r="49" spans="1:18" s="11" customFormat="1">
      <c r="A49" s="42">
        <v>47</v>
      </c>
      <c r="B49" s="43" t="s">
        <v>42</v>
      </c>
      <c r="C49" s="82" t="s">
        <v>70</v>
      </c>
      <c r="D49" s="44">
        <v>2016</v>
      </c>
      <c r="E49" s="36">
        <v>80000000000</v>
      </c>
      <c r="F49" s="36">
        <v>23077689619</v>
      </c>
      <c r="G49" s="36">
        <v>535393802755</v>
      </c>
      <c r="H49" s="49">
        <f t="shared" si="6"/>
        <v>3.4665515188372895</v>
      </c>
      <c r="I49" s="49">
        <f t="shared" si="7"/>
        <v>23.199627501455218</v>
      </c>
      <c r="J49" s="60">
        <f t="shared" si="8"/>
        <v>0.14942272321483813</v>
      </c>
      <c r="K49" s="53">
        <v>37453409000000</v>
      </c>
      <c r="L49" s="53">
        <v>6866309000000</v>
      </c>
      <c r="M49" s="29">
        <f t="shared" si="9"/>
        <v>5.4546640706091152</v>
      </c>
      <c r="N49" s="58">
        <v>45603683000000</v>
      </c>
      <c r="O49" s="58">
        <v>41326558178049</v>
      </c>
      <c r="P49" s="29">
        <f t="shared" si="10"/>
        <v>9.3789021863672717E-2</v>
      </c>
      <c r="Q49" s="33">
        <v>10537827000000</v>
      </c>
      <c r="R49" s="60">
        <f t="shared" si="11"/>
        <v>29.985992470803509</v>
      </c>
    </row>
    <row r="50" spans="1:18" s="11" customFormat="1">
      <c r="A50" s="43">
        <v>48</v>
      </c>
      <c r="B50" s="43" t="s">
        <v>42</v>
      </c>
      <c r="C50" s="82" t="s">
        <v>70</v>
      </c>
      <c r="D50" s="44">
        <v>2018</v>
      </c>
      <c r="E50" s="36">
        <v>61360000000</v>
      </c>
      <c r="F50" s="36">
        <v>23077689619</v>
      </c>
      <c r="G50" s="36">
        <v>614172000000</v>
      </c>
      <c r="H50" s="49">
        <f t="shared" si="6"/>
        <v>2.6588450149482012</v>
      </c>
      <c r="I50" s="49">
        <f t="shared" si="7"/>
        <v>26.613235992841698</v>
      </c>
      <c r="J50" s="60">
        <f t="shared" si="8"/>
        <v>9.9906866480399634E-2</v>
      </c>
      <c r="K50" s="53">
        <v>37181317000000</v>
      </c>
      <c r="L50" s="53">
        <v>8204921000000</v>
      </c>
      <c r="M50" s="29">
        <f t="shared" si="9"/>
        <v>4.5315874461192251</v>
      </c>
      <c r="N50" s="58">
        <v>49806410000000</v>
      </c>
      <c r="O50" s="58">
        <v>56772116000000</v>
      </c>
      <c r="P50" s="29">
        <f t="shared" si="10"/>
        <v>-0.13985561296226731</v>
      </c>
      <c r="Q50" s="33">
        <v>12460224000000</v>
      </c>
      <c r="R50" s="60">
        <f t="shared" si="11"/>
        <v>30.153562606654351</v>
      </c>
    </row>
    <row r="51" spans="1:18" s="11" customFormat="1">
      <c r="A51" s="42">
        <v>49</v>
      </c>
      <c r="B51" s="43" t="s">
        <v>43</v>
      </c>
      <c r="C51" s="82" t="s">
        <v>53</v>
      </c>
      <c r="D51" s="44">
        <v>2014</v>
      </c>
      <c r="E51" s="36">
        <v>62665336610</v>
      </c>
      <c r="F51" s="36">
        <v>12533067322</v>
      </c>
      <c r="G51" s="36">
        <v>2451761413558</v>
      </c>
      <c r="H51" s="49">
        <f t="shared" si="6"/>
        <v>5</v>
      </c>
      <c r="I51" s="49">
        <f t="shared" si="7"/>
        <v>195.62341369173728</v>
      </c>
      <c r="J51" s="60">
        <f t="shared" si="8"/>
        <v>2.555931268983468E-2</v>
      </c>
      <c r="K51" s="52">
        <v>2061415313134</v>
      </c>
      <c r="L51" s="52">
        <v>1707369122496</v>
      </c>
      <c r="M51" s="29">
        <f t="shared" si="9"/>
        <v>1.2073635899660762</v>
      </c>
      <c r="N51" s="57">
        <v>10446907695182</v>
      </c>
      <c r="O51" s="57">
        <v>9647813079565</v>
      </c>
      <c r="P51" s="29">
        <f t="shared" si="10"/>
        <v>7.6491019058733886E-2</v>
      </c>
      <c r="Q51" s="32">
        <v>2839771320340</v>
      </c>
      <c r="R51" s="60">
        <f t="shared" si="11"/>
        <v>28.67474464385263</v>
      </c>
    </row>
    <row r="52" spans="1:18" s="11" customFormat="1">
      <c r="A52" s="43">
        <v>50</v>
      </c>
      <c r="B52" s="43" t="s">
        <v>43</v>
      </c>
      <c r="C52" s="82" t="s">
        <v>53</v>
      </c>
      <c r="D52" s="45">
        <v>2015</v>
      </c>
      <c r="E52" s="36">
        <v>150396807864</v>
      </c>
      <c r="F52" s="36">
        <v>12533067322</v>
      </c>
      <c r="G52" s="36">
        <v>706351898975</v>
      </c>
      <c r="H52" s="49">
        <f t="shared" si="6"/>
        <v>12</v>
      </c>
      <c r="I52" s="49">
        <f t="shared" si="7"/>
        <v>56.359060462006831</v>
      </c>
      <c r="J52" s="60">
        <f t="shared" si="8"/>
        <v>0.21292051183304458</v>
      </c>
      <c r="K52" s="53">
        <v>3145580271086</v>
      </c>
      <c r="L52" s="53">
        <v>3150692483079</v>
      </c>
      <c r="M52" s="29">
        <f t="shared" si="9"/>
        <v>0.99837743225641495</v>
      </c>
      <c r="N52" s="58">
        <v>12843050665229</v>
      </c>
      <c r="O52" s="58">
        <v>10359146927433</v>
      </c>
      <c r="P52" s="29">
        <f t="shared" si="10"/>
        <v>0.19340449574966387</v>
      </c>
      <c r="Q52" s="33">
        <v>2962460902526</v>
      </c>
      <c r="R52" s="60">
        <f t="shared" si="11"/>
        <v>28.717041424843131</v>
      </c>
    </row>
    <row r="53" spans="1:18" s="11" customFormat="1">
      <c r="A53" s="42">
        <v>51</v>
      </c>
      <c r="B53" s="43" t="s">
        <v>45</v>
      </c>
      <c r="C53" s="82" t="s">
        <v>71</v>
      </c>
      <c r="D53" s="44">
        <v>2013</v>
      </c>
      <c r="E53" s="36">
        <v>40737399000</v>
      </c>
      <c r="F53" s="36">
        <v>7579333000</v>
      </c>
      <c r="G53" s="36">
        <v>203687350000</v>
      </c>
      <c r="H53" s="49">
        <f t="shared" si="6"/>
        <v>5.3747999988917234</v>
      </c>
      <c r="I53" s="49">
        <f t="shared" si="7"/>
        <v>26.874046832353191</v>
      </c>
      <c r="J53" s="60">
        <f t="shared" si="8"/>
        <v>0.19999965142656134</v>
      </c>
      <c r="K53" s="52">
        <v>1467653261000</v>
      </c>
      <c r="L53" s="52">
        <v>646965734000</v>
      </c>
      <c r="M53" s="29">
        <f t="shared" si="9"/>
        <v>2.2685177651155168</v>
      </c>
      <c r="N53" s="57">
        <v>2834484171000</v>
      </c>
      <c r="O53" s="57">
        <v>2015753149000</v>
      </c>
      <c r="P53" s="29">
        <f t="shared" si="10"/>
        <v>0.28884656699675743</v>
      </c>
      <c r="Q53" s="32">
        <v>854973964000</v>
      </c>
      <c r="R53" s="60">
        <f t="shared" si="11"/>
        <v>27.474336853957528</v>
      </c>
    </row>
    <row r="54" spans="1:18" s="11" customFormat="1">
      <c r="A54" s="43">
        <v>52</v>
      </c>
      <c r="B54" s="43" t="s">
        <v>45</v>
      </c>
      <c r="C54" s="82" t="s">
        <v>71</v>
      </c>
      <c r="D54" s="44">
        <v>2014</v>
      </c>
      <c r="E54" s="36">
        <v>49265665000</v>
      </c>
      <c r="F54" s="36">
        <v>7579333000</v>
      </c>
      <c r="G54" s="36">
        <v>241214815000</v>
      </c>
      <c r="H54" s="49">
        <f t="shared" si="6"/>
        <v>6.5000000659688659</v>
      </c>
      <c r="I54" s="49">
        <f t="shared" si="7"/>
        <v>31.825335421995575</v>
      </c>
      <c r="J54" s="60">
        <f t="shared" si="8"/>
        <v>0.20423979762602892</v>
      </c>
      <c r="K54" s="52">
        <v>1847687745000</v>
      </c>
      <c r="L54" s="52">
        <v>752075584000</v>
      </c>
      <c r="M54" s="29">
        <f t="shared" si="9"/>
        <v>2.4567846428052635</v>
      </c>
      <c r="N54" s="57">
        <v>3250717743000</v>
      </c>
      <c r="O54" s="57">
        <v>2834484171000</v>
      </c>
      <c r="P54" s="29">
        <f t="shared" si="10"/>
        <v>0.12804359064895904</v>
      </c>
      <c r="Q54" s="32">
        <v>1117732408000</v>
      </c>
      <c r="R54" s="60">
        <f t="shared" si="11"/>
        <v>27.742323113175743</v>
      </c>
    </row>
    <row r="55" spans="1:18" s="11" customFormat="1">
      <c r="A55" s="42">
        <v>53</v>
      </c>
      <c r="B55" s="43" t="s">
        <v>45</v>
      </c>
      <c r="C55" s="82" t="s">
        <v>71</v>
      </c>
      <c r="D55" s="44">
        <v>2015</v>
      </c>
      <c r="E55" s="36">
        <v>34106998000</v>
      </c>
      <c r="F55" s="36">
        <v>7655126330</v>
      </c>
      <c r="G55" s="36">
        <v>268224291000</v>
      </c>
      <c r="H55" s="49">
        <f t="shared" si="6"/>
        <v>4.4554454792387466</v>
      </c>
      <c r="I55" s="49">
        <f t="shared" si="7"/>
        <v>35.038519214091139</v>
      </c>
      <c r="J55" s="60">
        <f t="shared" si="8"/>
        <v>0.12715849810933044</v>
      </c>
      <c r="K55" s="53">
        <v>2012091117000</v>
      </c>
      <c r="L55" s="53">
        <v>866858726000</v>
      </c>
      <c r="M55" s="29">
        <f t="shared" si="9"/>
        <v>2.3211292182343448</v>
      </c>
      <c r="N55" s="58">
        <v>3620742578000</v>
      </c>
      <c r="O55" s="58">
        <v>3250877510000</v>
      </c>
      <c r="P55" s="29">
        <f t="shared" si="10"/>
        <v>0.1021517161278843</v>
      </c>
      <c r="Q55" s="32">
        <v>1089217674000</v>
      </c>
      <c r="R55" s="60">
        <f t="shared" si="11"/>
        <v>27.716480824202687</v>
      </c>
    </row>
    <row r="56" spans="1:18" s="11" customFormat="1">
      <c r="A56" s="43">
        <v>54</v>
      </c>
      <c r="B56" s="43" t="s">
        <v>45</v>
      </c>
      <c r="C56" s="82" t="s">
        <v>71</v>
      </c>
      <c r="D56" s="44">
        <v>2016</v>
      </c>
      <c r="E56" s="36">
        <v>24496404000</v>
      </c>
      <c r="F56" s="36">
        <v>7655126330</v>
      </c>
      <c r="G56" s="36">
        <v>214269500000</v>
      </c>
      <c r="H56" s="49">
        <f t="shared" si="6"/>
        <v>3.1999999665583574</v>
      </c>
      <c r="I56" s="49">
        <f t="shared" si="7"/>
        <v>27.990328410426116</v>
      </c>
      <c r="J56" s="60">
        <f t="shared" si="8"/>
        <v>0.11432520260699726</v>
      </c>
      <c r="K56" s="53">
        <v>2172521190000</v>
      </c>
      <c r="L56" s="53">
        <v>837279300000</v>
      </c>
      <c r="M56" s="29">
        <f t="shared" si="9"/>
        <v>2.5947389240364593</v>
      </c>
      <c r="N56" s="58">
        <v>3932529273000</v>
      </c>
      <c r="O56" s="58">
        <v>3620742578000</v>
      </c>
      <c r="P56" s="29">
        <f t="shared" si="10"/>
        <v>7.9284011219107331E-2</v>
      </c>
      <c r="Q56" s="33">
        <v>1143372190000</v>
      </c>
      <c r="R56" s="60">
        <f t="shared" si="11"/>
        <v>27.765003073283538</v>
      </c>
    </row>
    <row r="57" spans="1:18" s="11" customFormat="1">
      <c r="A57" s="42">
        <v>55</v>
      </c>
      <c r="B57" s="43" t="s">
        <v>45</v>
      </c>
      <c r="C57" s="82" t="s">
        <v>71</v>
      </c>
      <c r="D57" s="44">
        <v>2017</v>
      </c>
      <c r="E57" s="36">
        <v>40572169000</v>
      </c>
      <c r="F57" s="36">
        <v>7655126330</v>
      </c>
      <c r="G57" s="36">
        <v>271341683000</v>
      </c>
      <c r="H57" s="49">
        <f t="shared" si="6"/>
        <v>5.2999999282833521</v>
      </c>
      <c r="I57" s="49">
        <f t="shared" si="7"/>
        <v>35.445748548476274</v>
      </c>
      <c r="J57" s="60">
        <f t="shared" si="8"/>
        <v>0.14952427710857827</v>
      </c>
      <c r="K57" s="53">
        <v>2545035951000</v>
      </c>
      <c r="L57" s="53">
        <v>1010549008000</v>
      </c>
      <c r="M57" s="29">
        <f t="shared" si="9"/>
        <v>2.518468605532489</v>
      </c>
      <c r="N57" s="58">
        <v>4873830176000</v>
      </c>
      <c r="O57" s="58">
        <v>3932529273000</v>
      </c>
      <c r="P57" s="29">
        <f t="shared" si="10"/>
        <v>0.19313370983568715</v>
      </c>
      <c r="Q57" s="33">
        <v>1263595248000</v>
      </c>
      <c r="R57" s="60">
        <f t="shared" si="11"/>
        <v>27.864982145183511</v>
      </c>
    </row>
    <row r="58" spans="1:18" s="11" customFormat="1">
      <c r="A58" s="43">
        <v>56</v>
      </c>
      <c r="B58" s="43" t="s">
        <v>45</v>
      </c>
      <c r="C58" s="82" t="s">
        <v>71</v>
      </c>
      <c r="D58" s="44">
        <v>2018</v>
      </c>
      <c r="E58" s="36">
        <v>67365112000</v>
      </c>
      <c r="F58" s="36">
        <v>7655126330</v>
      </c>
      <c r="G58" s="36">
        <v>451677691000</v>
      </c>
      <c r="H58" s="49">
        <f t="shared" si="6"/>
        <v>8.8000000386668997</v>
      </c>
      <c r="I58" s="49">
        <f t="shared" si="7"/>
        <v>59.003296814306132</v>
      </c>
      <c r="J58" s="60">
        <f t="shared" si="8"/>
        <v>0.14914420911702722</v>
      </c>
      <c r="K58" s="53">
        <v>2775578000000</v>
      </c>
      <c r="L58" s="53">
        <v>901882000000</v>
      </c>
      <c r="M58" s="29">
        <f t="shared" si="9"/>
        <v>3.0775400773050134</v>
      </c>
      <c r="N58" s="58">
        <v>5193963000000</v>
      </c>
      <c r="O58" s="58">
        <v>4873830176000</v>
      </c>
      <c r="P58" s="29">
        <f t="shared" si="10"/>
        <v>6.1635561131259502E-2</v>
      </c>
      <c r="Q58" s="33">
        <v>1378861622000</v>
      </c>
      <c r="R58" s="60">
        <f t="shared" si="11"/>
        <v>27.952279363076663</v>
      </c>
    </row>
    <row r="59" spans="1:18" s="11" customFormat="1">
      <c r="A59" s="42">
        <v>57</v>
      </c>
      <c r="B59" s="43" t="s">
        <v>45</v>
      </c>
      <c r="C59" s="82" t="s">
        <v>71</v>
      </c>
      <c r="D59" s="44">
        <v>2019</v>
      </c>
      <c r="E59" s="36">
        <v>71958000000</v>
      </c>
      <c r="F59" s="36">
        <v>7655126330</v>
      </c>
      <c r="G59" s="36">
        <v>481703091000</v>
      </c>
      <c r="H59" s="49">
        <f t="shared" si="6"/>
        <v>9.3999755063480457</v>
      </c>
      <c r="I59" s="49">
        <f t="shared" si="7"/>
        <v>62.925557363074894</v>
      </c>
      <c r="J59" s="60">
        <f t="shared" si="8"/>
        <v>0.1493824751064344</v>
      </c>
      <c r="K59" s="53">
        <v>3490754000000</v>
      </c>
      <c r="L59" s="53">
        <v>1257895000000</v>
      </c>
      <c r="M59" s="29">
        <f t="shared" si="9"/>
        <v>2.7750758211138451</v>
      </c>
      <c r="N59" s="58">
        <v>6107364000000</v>
      </c>
      <c r="O59" s="58">
        <v>5193963000000</v>
      </c>
      <c r="P59" s="29">
        <f t="shared" si="10"/>
        <v>0.14955732129278687</v>
      </c>
      <c r="Q59" s="33">
        <v>1403758000000</v>
      </c>
      <c r="R59" s="60">
        <f t="shared" si="11"/>
        <v>27.970174042003304</v>
      </c>
    </row>
    <row r="60" spans="1:18" s="11" customFormat="1">
      <c r="A60" s="43">
        <v>58</v>
      </c>
      <c r="B60" s="43" t="s">
        <v>47</v>
      </c>
      <c r="C60" s="82" t="s">
        <v>72</v>
      </c>
      <c r="D60" s="44">
        <v>2016</v>
      </c>
      <c r="E60" s="36">
        <v>60065004591</v>
      </c>
      <c r="F60" s="36">
        <v>11997595167</v>
      </c>
      <c r="G60" s="36">
        <v>300325022955</v>
      </c>
      <c r="H60" s="49">
        <f t="shared" si="6"/>
        <v>5.0064203496557269</v>
      </c>
      <c r="I60" s="49">
        <f t="shared" si="7"/>
        <v>25.032101748278635</v>
      </c>
      <c r="J60" s="60">
        <f t="shared" si="8"/>
        <v>0.2</v>
      </c>
      <c r="K60" s="53">
        <v>5538915570503</v>
      </c>
      <c r="L60" s="53">
        <v>2778511765530</v>
      </c>
      <c r="M60" s="29">
        <f t="shared" si="9"/>
        <v>1.9934828562608062</v>
      </c>
      <c r="N60" s="58">
        <v>8849833866256</v>
      </c>
      <c r="O60" s="58">
        <v>5318956732653</v>
      </c>
      <c r="P60" s="29">
        <f t="shared" si="10"/>
        <v>0.39897665729817466</v>
      </c>
      <c r="Q60" s="33">
        <v>2150061072104</v>
      </c>
      <c r="R60" s="60">
        <f t="shared" si="11"/>
        <v>28.396517363294453</v>
      </c>
    </row>
    <row r="61" spans="1:18" s="11" customFormat="1">
      <c r="A61" s="42">
        <v>59</v>
      </c>
      <c r="B61" s="43" t="s">
        <v>47</v>
      </c>
      <c r="C61" s="82" t="s">
        <v>72</v>
      </c>
      <c r="D61" s="44">
        <v>2017</v>
      </c>
      <c r="E61" s="36">
        <v>70224782550</v>
      </c>
      <c r="F61" s="36">
        <v>58926647942</v>
      </c>
      <c r="G61" s="36">
        <v>366110524675</v>
      </c>
      <c r="H61" s="49">
        <f t="shared" si="6"/>
        <v>1.1917321789476378</v>
      </c>
      <c r="I61" s="49">
        <f t="shared" si="7"/>
        <v>6.2129874591772687</v>
      </c>
      <c r="J61" s="60">
        <v>0.19220000000000001</v>
      </c>
      <c r="K61" s="53">
        <v>7106225520311</v>
      </c>
      <c r="L61" s="53">
        <v>3395076140604</v>
      </c>
      <c r="M61" s="29">
        <f t="shared" si="9"/>
        <v>2.0930975406774732</v>
      </c>
      <c r="N61" s="58">
        <v>12559932322129</v>
      </c>
      <c r="O61" s="58">
        <v>8849833866256</v>
      </c>
      <c r="P61" s="29">
        <f t="shared" si="10"/>
        <v>0.29539159612638033</v>
      </c>
      <c r="Q61" s="33">
        <v>2708881065095</v>
      </c>
      <c r="R61" s="60">
        <f t="shared" si="11"/>
        <v>28.627556774448298</v>
      </c>
    </row>
    <row r="62" spans="1:18" s="11" customFormat="1">
      <c r="A62" s="43">
        <v>60</v>
      </c>
      <c r="B62" s="43" t="s">
        <v>47</v>
      </c>
      <c r="C62" s="82" t="s">
        <v>72</v>
      </c>
      <c r="D62" s="44">
        <v>2018</v>
      </c>
      <c r="E62" s="36">
        <v>88935991076</v>
      </c>
      <c r="F62" s="36">
        <v>58926647942</v>
      </c>
      <c r="G62" s="36">
        <v>444679955378</v>
      </c>
      <c r="H62" s="49">
        <f t="shared" si="6"/>
        <v>1.5092660821898003</v>
      </c>
      <c r="I62" s="49">
        <f t="shared" si="7"/>
        <v>7.5463304109150613</v>
      </c>
      <c r="J62" s="60">
        <f t="shared" si="8"/>
        <v>0.20000000000089951</v>
      </c>
      <c r="K62" s="53">
        <v>10413442231664</v>
      </c>
      <c r="L62" s="53">
        <v>5685378489565</v>
      </c>
      <c r="M62" s="29">
        <f t="shared" si="9"/>
        <v>1.8316181149200419</v>
      </c>
      <c r="N62" s="58">
        <v>16475720486284</v>
      </c>
      <c r="O62" s="58">
        <v>12559932322129</v>
      </c>
      <c r="P62" s="29">
        <f t="shared" si="10"/>
        <v>0.23767022312710906</v>
      </c>
      <c r="Q62" s="33">
        <v>2556174514577</v>
      </c>
      <c r="R62" s="60">
        <f t="shared" si="11"/>
        <v>28.569532926551684</v>
      </c>
    </row>
    <row r="63" spans="1:18" s="11" customFormat="1">
      <c r="A63" s="42">
        <v>61</v>
      </c>
      <c r="B63" s="43" t="s">
        <v>47</v>
      </c>
      <c r="C63" s="82" t="s">
        <v>72</v>
      </c>
      <c r="D63" s="44">
        <v>2019</v>
      </c>
      <c r="E63" s="36">
        <v>94251521660</v>
      </c>
      <c r="F63" s="36">
        <v>58926647942</v>
      </c>
      <c r="G63" s="36">
        <v>471257608301</v>
      </c>
      <c r="H63" s="49">
        <f t="shared" si="6"/>
        <v>1.599471969842394</v>
      </c>
      <c r="I63" s="49">
        <f t="shared" si="7"/>
        <v>7.9973598492289408</v>
      </c>
      <c r="J63" s="60">
        <f t="shared" si="8"/>
        <v>0.1999999999995756</v>
      </c>
      <c r="K63" s="53">
        <v>12684155509975</v>
      </c>
      <c r="L63" s="53">
        <v>7147437444680</v>
      </c>
      <c r="M63" s="29">
        <f t="shared" si="9"/>
        <v>1.774643794807341</v>
      </c>
      <c r="N63" s="58">
        <v>19584680576433</v>
      </c>
      <c r="O63" s="58">
        <v>16475720486284</v>
      </c>
      <c r="P63" s="29">
        <f t="shared" si="10"/>
        <v>0.15874448796934332</v>
      </c>
      <c r="Q63" s="33">
        <v>2510417039278</v>
      </c>
      <c r="R63" s="60">
        <f t="shared" si="11"/>
        <v>28.551470006377446</v>
      </c>
    </row>
    <row r="64" spans="1:18" s="11" customFormat="1">
      <c r="A64" s="43">
        <v>62</v>
      </c>
      <c r="B64" s="43" t="s">
        <v>48</v>
      </c>
      <c r="C64" s="82" t="s">
        <v>73</v>
      </c>
      <c r="D64" s="44">
        <v>2014</v>
      </c>
      <c r="E64" s="36">
        <v>3933789666</v>
      </c>
      <c r="F64" s="36">
        <v>329560000</v>
      </c>
      <c r="G64" s="36">
        <v>26378888591</v>
      </c>
      <c r="H64" s="49">
        <f t="shared" si="6"/>
        <v>11.936490065541935</v>
      </c>
      <c r="I64" s="49">
        <f t="shared" si="7"/>
        <v>80.042749699599469</v>
      </c>
      <c r="J64" s="60">
        <f t="shared" si="8"/>
        <v>0.14912643693950542</v>
      </c>
      <c r="K64" s="52">
        <v>142452979196</v>
      </c>
      <c r="L64" s="52">
        <v>70896885975</v>
      </c>
      <c r="M64" s="29">
        <f t="shared" si="9"/>
        <v>2.0092981128428189</v>
      </c>
      <c r="N64" s="57">
        <v>401794311717</v>
      </c>
      <c r="O64" s="57">
        <v>366625848156</v>
      </c>
      <c r="P64" s="29">
        <f t="shared" si="10"/>
        <v>8.7528525256401771E-2</v>
      </c>
      <c r="Q64" s="32">
        <v>84604863931</v>
      </c>
      <c r="R64" s="60">
        <f t="shared" si="11"/>
        <v>25.161257595180146</v>
      </c>
    </row>
    <row r="65" spans="1:18" s="11" customFormat="1">
      <c r="A65" s="42">
        <v>63</v>
      </c>
      <c r="B65" s="43" t="s">
        <v>48</v>
      </c>
      <c r="C65" s="82" t="s">
        <v>73</v>
      </c>
      <c r="D65" s="44">
        <v>2016</v>
      </c>
      <c r="E65" s="36">
        <v>3606069947</v>
      </c>
      <c r="F65" s="36">
        <v>329560000</v>
      </c>
      <c r="G65" s="36">
        <v>27593746150</v>
      </c>
      <c r="H65" s="49">
        <f t="shared" si="6"/>
        <v>10.942074120038839</v>
      </c>
      <c r="I65" s="49">
        <f t="shared" si="7"/>
        <v>83.729051310838699</v>
      </c>
      <c r="J65" s="60">
        <f t="shared" si="8"/>
        <v>0.13068431982367859</v>
      </c>
      <c r="K65" s="53">
        <v>252798526117</v>
      </c>
      <c r="L65" s="53">
        <v>142875234210</v>
      </c>
      <c r="M65" s="29">
        <f t="shared" si="9"/>
        <v>1.7693656112957492</v>
      </c>
      <c r="N65" s="58">
        <v>531168640936</v>
      </c>
      <c r="O65" s="58">
        <v>445919320351</v>
      </c>
      <c r="P65" s="29">
        <f t="shared" si="10"/>
        <v>0.16049388840948464</v>
      </c>
      <c r="Q65" s="33">
        <v>144016776007</v>
      </c>
      <c r="R65" s="60">
        <f t="shared" si="11"/>
        <v>25.693195629785418</v>
      </c>
    </row>
    <row r="66" spans="1:18" s="11" customFormat="1">
      <c r="A66" s="43">
        <v>64</v>
      </c>
      <c r="B66" s="43" t="s">
        <v>48</v>
      </c>
      <c r="C66" s="82" t="s">
        <v>73</v>
      </c>
      <c r="D66" s="44">
        <v>2017</v>
      </c>
      <c r="E66" s="36">
        <v>983473665</v>
      </c>
      <c r="F66" s="36">
        <v>329560000</v>
      </c>
      <c r="G66" s="36">
        <v>22921071410</v>
      </c>
      <c r="H66" s="49">
        <f t="shared" si="6"/>
        <v>2.984202163490715</v>
      </c>
      <c r="I66" s="49">
        <f t="shared" si="7"/>
        <v>69.550526186430389</v>
      </c>
      <c r="J66" s="60">
        <f t="shared" si="8"/>
        <v>4.2906967454013969E-2</v>
      </c>
      <c r="K66" s="53">
        <v>175428011948</v>
      </c>
      <c r="L66" s="53">
        <v>113026936519</v>
      </c>
      <c r="M66" s="29">
        <f t="shared" si="9"/>
        <v>1.5520903012222249</v>
      </c>
      <c r="N66" s="58">
        <v>504843795570</v>
      </c>
      <c r="O66" s="58">
        <v>531168640936</v>
      </c>
      <c r="P66" s="29">
        <f t="shared" si="10"/>
        <v>-5.2144535789090195E-2</v>
      </c>
      <c r="Q66" s="33">
        <v>136120329878</v>
      </c>
      <c r="R66" s="60">
        <f t="shared" si="11"/>
        <v>25.636805110011384</v>
      </c>
    </row>
    <row r="67" spans="1:18" s="11" customFormat="1">
      <c r="A67" s="42">
        <v>65</v>
      </c>
      <c r="B67" s="43" t="s">
        <v>48</v>
      </c>
      <c r="C67" s="82" t="s">
        <v>73</v>
      </c>
      <c r="D67" s="44">
        <v>2018</v>
      </c>
      <c r="E67" s="36">
        <v>302837679</v>
      </c>
      <c r="F67" s="36">
        <v>329560000</v>
      </c>
      <c r="G67" s="36">
        <v>6020135209</v>
      </c>
      <c r="H67" s="49">
        <f t="shared" si="6"/>
        <v>0.91891515657239953</v>
      </c>
      <c r="I67" s="49">
        <f t="shared" si="7"/>
        <v>18.267190220293724</v>
      </c>
      <c r="J67" s="60">
        <f t="shared" si="8"/>
        <v>5.0304132463214912E-2</v>
      </c>
      <c r="K67" s="53">
        <v>153016153299</v>
      </c>
      <c r="L67" s="53">
        <v>38656037898</v>
      </c>
      <c r="M67" s="29">
        <f t="shared" si="9"/>
        <v>3.9584024028214442</v>
      </c>
      <c r="N67" s="58">
        <v>489530579233</v>
      </c>
      <c r="O67" s="58">
        <v>504843795570</v>
      </c>
      <c r="P67" s="29">
        <f t="shared" si="10"/>
        <v>-3.1281429570738678E-2</v>
      </c>
      <c r="Q67" s="33">
        <v>86467331474</v>
      </c>
      <c r="R67" s="60">
        <f t="shared" si="11"/>
        <v>25.183032508727848</v>
      </c>
    </row>
    <row r="68" spans="1:18" s="11" customFormat="1">
      <c r="A68" s="43">
        <v>66</v>
      </c>
      <c r="B68" s="43" t="s">
        <v>48</v>
      </c>
      <c r="C68" s="82" t="s">
        <v>73</v>
      </c>
      <c r="D68" s="44">
        <v>2019</v>
      </c>
      <c r="E68" s="36">
        <v>301942175</v>
      </c>
      <c r="F68" s="36">
        <v>329560000</v>
      </c>
      <c r="G68" s="36">
        <v>5728674696</v>
      </c>
      <c r="H68" s="49">
        <f t="shared" si="6"/>
        <v>0.91619788505886635</v>
      </c>
      <c r="I68" s="49">
        <f t="shared" si="7"/>
        <v>17.38279735404782</v>
      </c>
      <c r="J68" s="60">
        <f t="shared" si="8"/>
        <v>5.2707160211214063E-2</v>
      </c>
      <c r="K68" s="53">
        <v>260249243681</v>
      </c>
      <c r="L68" s="53">
        <v>63865260652</v>
      </c>
      <c r="M68" s="29">
        <f t="shared" si="9"/>
        <v>4.0749734836140536</v>
      </c>
      <c r="N68" s="58">
        <v>539915871769</v>
      </c>
      <c r="O68" s="58">
        <v>489530579233</v>
      </c>
      <c r="P68" s="29">
        <f t="shared" si="10"/>
        <v>9.3320635992633072E-2</v>
      </c>
      <c r="Q68" s="33">
        <v>67760136367</v>
      </c>
      <c r="R68" s="60">
        <f t="shared" si="11"/>
        <v>24.939239899788184</v>
      </c>
    </row>
    <row r="69" spans="1:18" s="11" customFormat="1">
      <c r="A69" s="42">
        <v>67</v>
      </c>
      <c r="B69" s="43" t="s">
        <v>49</v>
      </c>
      <c r="C69" s="82" t="s">
        <v>74</v>
      </c>
      <c r="D69" s="44">
        <v>2015</v>
      </c>
      <c r="E69" s="36">
        <v>216298776000</v>
      </c>
      <c r="F69" s="36">
        <v>48159602400</v>
      </c>
      <c r="G69" s="36">
        <v>2515236255000</v>
      </c>
      <c r="H69" s="49">
        <f t="shared" si="6"/>
        <v>4.4912907337457586</v>
      </c>
      <c r="I69" s="49">
        <f t="shared" si="7"/>
        <v>52.227097601619732</v>
      </c>
      <c r="J69" s="60">
        <f t="shared" si="8"/>
        <v>8.5995411194484395E-2</v>
      </c>
      <c r="K69" s="53">
        <v>5408561738000</v>
      </c>
      <c r="L69" s="53">
        <v>4423677906000</v>
      </c>
      <c r="M69" s="29">
        <f t="shared" si="9"/>
        <v>1.2226391371451717</v>
      </c>
      <c r="N69" s="58">
        <v>18778122467000</v>
      </c>
      <c r="O69" s="58">
        <v>16770742538000</v>
      </c>
      <c r="P69" s="29">
        <f t="shared" si="10"/>
        <v>0.10689992743032205</v>
      </c>
      <c r="Q69" s="33">
        <v>4625052737000</v>
      </c>
      <c r="R69" s="60">
        <f t="shared" si="11"/>
        <v>29.162508889422522</v>
      </c>
    </row>
    <row r="70" spans="1:18" s="11" customFormat="1">
      <c r="A70" s="43">
        <v>68</v>
      </c>
      <c r="B70" s="43" t="s">
        <v>49</v>
      </c>
      <c r="C70" s="82" t="s">
        <v>74</v>
      </c>
      <c r="D70" s="44">
        <v>2016</v>
      </c>
      <c r="E70" s="36">
        <v>216330829000</v>
      </c>
      <c r="F70" s="36">
        <v>48159602400</v>
      </c>
      <c r="G70" s="36">
        <v>1261887023000</v>
      </c>
      <c r="H70" s="49">
        <f t="shared" si="6"/>
        <v>4.491956291566062</v>
      </c>
      <c r="I70" s="49">
        <f t="shared" si="7"/>
        <v>26.202189389337651</v>
      </c>
      <c r="J70" s="60">
        <f t="shared" si="8"/>
        <v>0.17143438759334956</v>
      </c>
      <c r="K70" s="53">
        <v>6126852547000</v>
      </c>
      <c r="L70" s="53">
        <v>4618261907000</v>
      </c>
      <c r="M70" s="29">
        <f t="shared" si="9"/>
        <v>1.3266576626400066</v>
      </c>
      <c r="N70" s="58">
        <v>20674141654000</v>
      </c>
      <c r="O70" s="58">
        <v>18778122467000</v>
      </c>
      <c r="P70" s="29">
        <f t="shared" si="10"/>
        <v>9.1709693138973009E-2</v>
      </c>
      <c r="Q70" s="33">
        <v>4841104813000</v>
      </c>
      <c r="R70" s="60">
        <f t="shared" si="11"/>
        <v>29.208164077756866</v>
      </c>
    </row>
    <row r="71" spans="1:18" s="11" customFormat="1">
      <c r="A71" s="42">
        <v>69</v>
      </c>
      <c r="B71" s="43" t="s">
        <v>49</v>
      </c>
      <c r="C71" s="82" t="s">
        <v>74</v>
      </c>
      <c r="D71" s="44">
        <v>2017</v>
      </c>
      <c r="E71" s="36">
        <v>216411939000</v>
      </c>
      <c r="F71" s="36">
        <v>48159602400</v>
      </c>
      <c r="G71" s="36">
        <v>1670766935000</v>
      </c>
      <c r="H71" s="49">
        <f t="shared" si="6"/>
        <v>4.4936404832112986</v>
      </c>
      <c r="I71" s="49">
        <f t="shared" si="7"/>
        <v>34.692290877384821</v>
      </c>
      <c r="J71" s="60">
        <f t="shared" si="8"/>
        <v>0.12952850242993347</v>
      </c>
      <c r="K71" s="53">
        <v>8427605641000</v>
      </c>
      <c r="L71" s="53">
        <v>4913178190000</v>
      </c>
      <c r="M71" s="29">
        <f t="shared" si="9"/>
        <v>1.7153063282241754</v>
      </c>
      <c r="N71" s="58">
        <v>23358717736000</v>
      </c>
      <c r="O71" s="58">
        <v>20674141654000</v>
      </c>
      <c r="P71" s="29">
        <f t="shared" si="10"/>
        <v>0.11492822989433978</v>
      </c>
      <c r="Q71" s="33">
        <v>5717537579000</v>
      </c>
      <c r="R71" s="60">
        <f t="shared" si="11"/>
        <v>29.374559335449643</v>
      </c>
    </row>
    <row r="72" spans="1:18" s="11" customFormat="1">
      <c r="A72" s="43">
        <v>70</v>
      </c>
      <c r="B72" s="43" t="s">
        <v>49</v>
      </c>
      <c r="C72" s="82" t="s">
        <v>74</v>
      </c>
      <c r="D72" s="44">
        <v>2018</v>
      </c>
      <c r="E72" s="36">
        <v>288447910000</v>
      </c>
      <c r="F72" s="36">
        <v>48159602400</v>
      </c>
      <c r="G72" s="36">
        <v>1872780857000</v>
      </c>
      <c r="H72" s="49">
        <f t="shared" si="6"/>
        <v>5.9894163495004271</v>
      </c>
      <c r="I72" s="49">
        <f t="shared" si="7"/>
        <v>38.886966745389905</v>
      </c>
      <c r="J72" s="60">
        <f t="shared" si="8"/>
        <v>0.15402117600778104</v>
      </c>
      <c r="K72" s="53">
        <v>9472787624000</v>
      </c>
      <c r="L72" s="53">
        <v>4096381121000</v>
      </c>
      <c r="M72" s="29">
        <f t="shared" si="9"/>
        <v>2.3124771216813738</v>
      </c>
      <c r="N72" s="58">
        <v>25018080224000</v>
      </c>
      <c r="O72" s="58">
        <v>23358717736000</v>
      </c>
      <c r="P72" s="29">
        <f t="shared" si="10"/>
        <v>6.6326531578077011E-2</v>
      </c>
      <c r="Q72" s="33">
        <v>7080668385000</v>
      </c>
      <c r="R72" s="60">
        <f t="shared" si="11"/>
        <v>29.588389423839352</v>
      </c>
    </row>
    <row r="73" spans="1:18" s="11" customFormat="1">
      <c r="A73" s="42">
        <v>71</v>
      </c>
      <c r="B73" s="43" t="s">
        <v>49</v>
      </c>
      <c r="C73" s="82" t="s">
        <v>74</v>
      </c>
      <c r="D73" s="44">
        <v>2019</v>
      </c>
      <c r="E73" s="36">
        <v>336516298000</v>
      </c>
      <c r="F73" s="36">
        <v>48159602400</v>
      </c>
      <c r="G73" s="36">
        <v>2542868927000</v>
      </c>
      <c r="H73" s="49">
        <f t="shared" si="6"/>
        <v>6.9875223471529324</v>
      </c>
      <c r="I73" s="49">
        <f t="shared" si="7"/>
        <v>52.800870444893874</v>
      </c>
      <c r="J73" s="60">
        <f t="shared" si="8"/>
        <v>0.13233725672090058</v>
      </c>
      <c r="K73" s="53">
        <v>9642587369000</v>
      </c>
      <c r="L73" s="53">
        <v>3373096633000</v>
      </c>
      <c r="M73" s="29">
        <f t="shared" si="9"/>
        <v>2.8586751042539729</v>
      </c>
      <c r="N73" s="58">
        <v>26095153343000</v>
      </c>
      <c r="O73" s="58">
        <v>25018080224000</v>
      </c>
      <c r="P73" s="29">
        <f t="shared" si="10"/>
        <v>4.1274833868294697E-2</v>
      </c>
      <c r="Q73" s="33">
        <v>7202001193000</v>
      </c>
      <c r="R73" s="60">
        <f t="shared" si="11"/>
        <v>29.605380046803649</v>
      </c>
    </row>
    <row r="74" spans="1:18" s="11" customFormat="1">
      <c r="A74" s="43">
        <v>72</v>
      </c>
      <c r="B74" s="43" t="s">
        <v>50</v>
      </c>
      <c r="C74" s="82" t="s">
        <v>75</v>
      </c>
      <c r="D74" s="44">
        <v>2015</v>
      </c>
      <c r="E74" s="36">
        <v>22763000000</v>
      </c>
      <c r="F74" s="36">
        <v>268800000</v>
      </c>
      <c r="G74" s="36">
        <v>232649992213</v>
      </c>
      <c r="H74" s="49">
        <f t="shared" si="6"/>
        <v>84.683779761904759</v>
      </c>
      <c r="I74" s="49">
        <f t="shared" si="7"/>
        <v>865.51336388764878</v>
      </c>
      <c r="J74" s="60">
        <f t="shared" si="8"/>
        <v>9.7842255585203722E-2</v>
      </c>
      <c r="K74" s="53">
        <v>393063035229</v>
      </c>
      <c r="L74" s="53">
        <v>190680585085</v>
      </c>
      <c r="M74" s="29">
        <f t="shared" si="9"/>
        <v>2.0613689382890432</v>
      </c>
      <c r="N74" s="58">
        <v>1872158609529</v>
      </c>
      <c r="O74" s="58">
        <v>1643386438778</v>
      </c>
      <c r="P74" s="29">
        <f t="shared" si="10"/>
        <v>0.12219700274676769</v>
      </c>
      <c r="Q74" s="33">
        <v>422254497423</v>
      </c>
      <c r="R74" s="60">
        <f t="shared" si="11"/>
        <v>26.768874043668184</v>
      </c>
    </row>
    <row r="75" spans="1:18" s="11" customFormat="1">
      <c r="A75" s="42">
        <v>73</v>
      </c>
      <c r="B75" s="43" t="s">
        <v>50</v>
      </c>
      <c r="C75" s="82" t="s">
        <v>75</v>
      </c>
      <c r="D75" s="44">
        <v>2016</v>
      </c>
      <c r="E75" s="36">
        <v>20085000000</v>
      </c>
      <c r="F75" s="36">
        <v>268800000</v>
      </c>
      <c r="G75" s="36">
        <v>258656574637</v>
      </c>
      <c r="H75" s="49">
        <f t="shared" si="6"/>
        <v>74.720982142857139</v>
      </c>
      <c r="I75" s="49">
        <f t="shared" si="7"/>
        <v>962.26404254836314</v>
      </c>
      <c r="J75" s="60">
        <f t="shared" si="8"/>
        <v>7.7651225483780548E-2</v>
      </c>
      <c r="K75" s="53">
        <v>568220662200</v>
      </c>
      <c r="L75" s="53">
        <v>174693849365</v>
      </c>
      <c r="M75" s="29">
        <f t="shared" si="9"/>
        <v>3.2526655303861163</v>
      </c>
      <c r="N75" s="58">
        <v>2101753788854</v>
      </c>
      <c r="O75" s="58">
        <v>1872158609529</v>
      </c>
      <c r="P75" s="29">
        <f t="shared" si="10"/>
        <v>0.10923980750865629</v>
      </c>
      <c r="Q75" s="33">
        <v>406872943034</v>
      </c>
      <c r="R75" s="60">
        <f t="shared" si="11"/>
        <v>26.731766794373272</v>
      </c>
    </row>
    <row r="76" spans="1:18" s="11" customFormat="1">
      <c r="A76" s="43">
        <v>74</v>
      </c>
      <c r="B76" s="43" t="s">
        <v>50</v>
      </c>
      <c r="C76" s="82" t="s">
        <v>75</v>
      </c>
      <c r="D76" s="44">
        <v>2017</v>
      </c>
      <c r="E76" s="36">
        <v>24192000000</v>
      </c>
      <c r="F76" s="36">
        <v>268800000</v>
      </c>
      <c r="G76" s="36">
        <v>260009476018</v>
      </c>
      <c r="H76" s="49">
        <f t="shared" si="6"/>
        <v>90</v>
      </c>
      <c r="I76" s="49">
        <f t="shared" si="7"/>
        <v>967.29715780505956</v>
      </c>
      <c r="J76" s="60">
        <f t="shared" si="8"/>
        <v>9.3042762788865543E-2</v>
      </c>
      <c r="K76" s="53">
        <v>551269481158</v>
      </c>
      <c r="L76" s="53">
        <v>119405075125</v>
      </c>
      <c r="M76" s="29">
        <f t="shared" si="9"/>
        <v>4.6168010914184334</v>
      </c>
      <c r="N76" s="58">
        <v>2280461717989</v>
      </c>
      <c r="O76" s="58">
        <v>2101753788854</v>
      </c>
      <c r="P76" s="29">
        <f t="shared" si="10"/>
        <v>7.8364801182714702E-2</v>
      </c>
      <c r="Q76" s="33">
        <v>395780873819</v>
      </c>
      <c r="R76" s="60">
        <f t="shared" si="11"/>
        <v>26.704126546104945</v>
      </c>
    </row>
    <row r="77" spans="1:18" s="11" customFormat="1">
      <c r="A77" s="42">
        <v>75</v>
      </c>
      <c r="B77" s="43" t="s">
        <v>50</v>
      </c>
      <c r="C77" s="82" t="s">
        <v>75</v>
      </c>
      <c r="D77" s="44">
        <v>2018</v>
      </c>
      <c r="E77" s="36">
        <v>14784000000</v>
      </c>
      <c r="F77" s="36">
        <v>268800000</v>
      </c>
      <c r="G77" s="36">
        <v>246909721574</v>
      </c>
      <c r="H77" s="49">
        <f t="shared" si="6"/>
        <v>55</v>
      </c>
      <c r="I77" s="49">
        <f t="shared" si="7"/>
        <v>918.56295228422618</v>
      </c>
      <c r="J77" s="60">
        <f t="shared" si="8"/>
        <v>5.9876135721813474E-2</v>
      </c>
      <c r="K77" s="53">
        <v>542644351154</v>
      </c>
      <c r="L77" s="53">
        <v>120721746865</v>
      </c>
      <c r="M77" s="29">
        <f t="shared" si="9"/>
        <v>4.4950008200330727</v>
      </c>
      <c r="N77" s="58">
        <v>2526489781165</v>
      </c>
      <c r="O77" s="58">
        <v>2280461717989</v>
      </c>
      <c r="P77" s="29">
        <f t="shared" si="10"/>
        <v>9.7379401654477699E-2</v>
      </c>
      <c r="Q77" s="33">
        <v>400870293046</v>
      </c>
      <c r="R77" s="60">
        <f t="shared" si="11"/>
        <v>26.716903753190763</v>
      </c>
    </row>
    <row r="78" spans="1:18" s="11" customFormat="1">
      <c r="A78" s="43">
        <v>76</v>
      </c>
      <c r="B78" s="43" t="s">
        <v>50</v>
      </c>
      <c r="C78" s="82" t="s">
        <v>75</v>
      </c>
      <c r="D78" s="44">
        <v>2019</v>
      </c>
      <c r="E78" s="36">
        <v>24158564388</v>
      </c>
      <c r="F78" s="36">
        <v>268800000</v>
      </c>
      <c r="G78" s="36">
        <v>267384570823</v>
      </c>
      <c r="H78" s="49">
        <f t="shared" si="6"/>
        <v>89.875611562499998</v>
      </c>
      <c r="I78" s="49">
        <f t="shared" si="7"/>
        <v>994.73426645461313</v>
      </c>
      <c r="J78" s="60">
        <f t="shared" si="8"/>
        <v>9.0351377843683411E-2</v>
      </c>
      <c r="K78" s="53">
        <v>294344906322</v>
      </c>
      <c r="L78" s="53">
        <v>141004370457</v>
      </c>
      <c r="M78" s="29">
        <f t="shared" si="9"/>
        <v>2.0874878230229181</v>
      </c>
      <c r="N78" s="58">
        <v>2795788452762</v>
      </c>
      <c r="O78" s="58">
        <v>2526489781165</v>
      </c>
      <c r="P78" s="29">
        <f t="shared" si="10"/>
        <v>9.6322978704256379E-2</v>
      </c>
      <c r="Q78" s="33">
        <v>399418917052</v>
      </c>
      <c r="R78" s="60">
        <f t="shared" si="11"/>
        <v>26.713276620482016</v>
      </c>
    </row>
    <row r="79" spans="1:18" s="11" customFormat="1">
      <c r="A79" s="42">
        <v>77</v>
      </c>
      <c r="B79" s="43" t="s">
        <v>51</v>
      </c>
      <c r="C79" s="82" t="s">
        <v>76</v>
      </c>
      <c r="D79" s="44">
        <v>2015</v>
      </c>
      <c r="E79" s="36">
        <v>288077886000</v>
      </c>
      <c r="F79" s="36">
        <v>14426781680</v>
      </c>
      <c r="G79" s="36">
        <v>1385078279000</v>
      </c>
      <c r="H79" s="49">
        <f t="shared" si="6"/>
        <v>19.968270983081794</v>
      </c>
      <c r="I79" s="49">
        <f t="shared" si="7"/>
        <v>96.007433239261445</v>
      </c>
      <c r="J79" s="60">
        <f t="shared" si="8"/>
        <v>0.20798671841708954</v>
      </c>
      <c r="K79" s="53">
        <v>7289681520000</v>
      </c>
      <c r="L79" s="53">
        <v>4409686044000</v>
      </c>
      <c r="M79" s="29">
        <f t="shared" si="9"/>
        <v>1.6531066945046213</v>
      </c>
      <c r="N79" s="58">
        <v>18758262022000</v>
      </c>
      <c r="O79" s="58">
        <v>15872671877000</v>
      </c>
      <c r="P79" s="29">
        <f t="shared" si="10"/>
        <v>0.15383035707762968</v>
      </c>
      <c r="Q79" s="33">
        <v>5623560624000</v>
      </c>
      <c r="R79" s="60">
        <f t="shared" si="11"/>
        <v>29.357986142207171</v>
      </c>
    </row>
    <row r="80" spans="1:18" s="11" customFormat="1">
      <c r="A80" s="43">
        <v>78</v>
      </c>
      <c r="B80" s="43" t="s">
        <v>51</v>
      </c>
      <c r="C80" s="82" t="s">
        <v>76</v>
      </c>
      <c r="D80" s="44">
        <v>2016</v>
      </c>
      <c r="E80" s="36">
        <v>72005559000</v>
      </c>
      <c r="F80" s="36">
        <v>14426781680</v>
      </c>
      <c r="G80" s="36">
        <v>855185525000</v>
      </c>
      <c r="H80" s="49">
        <f t="shared" si="6"/>
        <v>4.9911033934770126</v>
      </c>
      <c r="I80" s="49">
        <f t="shared" si="7"/>
        <v>59.277636826344491</v>
      </c>
      <c r="J80" s="60">
        <f t="shared" si="8"/>
        <v>8.4198757924486611E-2</v>
      </c>
      <c r="K80" s="53">
        <v>9158268565000</v>
      </c>
      <c r="L80" s="53">
        <v>4217371528000</v>
      </c>
      <c r="M80" s="29">
        <f t="shared" si="9"/>
        <v>2.1715583993955394</v>
      </c>
      <c r="N80" s="58">
        <v>21662711991000</v>
      </c>
      <c r="O80" s="58">
        <v>18758262022000</v>
      </c>
      <c r="P80" s="29">
        <f t="shared" si="10"/>
        <v>0.13407600905217612</v>
      </c>
      <c r="Q80" s="33">
        <v>5397948907000</v>
      </c>
      <c r="R80" s="60">
        <f t="shared" si="11"/>
        <v>29.317040165307279</v>
      </c>
    </row>
    <row r="81" spans="1:18" s="11" customFormat="1">
      <c r="A81" s="42">
        <v>79</v>
      </c>
      <c r="B81" s="43" t="s">
        <v>51</v>
      </c>
      <c r="C81" s="82" t="s">
        <v>76</v>
      </c>
      <c r="D81" s="44">
        <v>2018</v>
      </c>
      <c r="E81" s="36">
        <v>72010084000</v>
      </c>
      <c r="F81" s="36">
        <v>14426781680</v>
      </c>
      <c r="G81" s="36">
        <v>362062815000</v>
      </c>
      <c r="H81" s="49">
        <f t="shared" si="6"/>
        <v>4.9914170462445098</v>
      </c>
      <c r="I81" s="49">
        <f t="shared" si="7"/>
        <v>25.096575454658158</v>
      </c>
      <c r="J81" s="60">
        <f t="shared" si="8"/>
        <v>0.19888837244995736</v>
      </c>
      <c r="K81" s="53">
        <v>10498095322000</v>
      </c>
      <c r="L81" s="53">
        <v>7229216830000</v>
      </c>
      <c r="M81" s="29">
        <f t="shared" si="9"/>
        <v>1.4521760197362901</v>
      </c>
      <c r="N81" s="58">
        <v>23299242068000</v>
      </c>
      <c r="O81" s="58">
        <v>20810319657000</v>
      </c>
      <c r="P81" s="29">
        <f t="shared" si="10"/>
        <v>0.10682417924737447</v>
      </c>
      <c r="Q81" s="33">
        <v>5661360114000</v>
      </c>
      <c r="R81" s="60">
        <f t="shared" si="11"/>
        <v>29.364685282102396</v>
      </c>
    </row>
    <row r="82" spans="1:18" s="11" customFormat="1">
      <c r="A82" s="43">
        <v>80</v>
      </c>
      <c r="B82" s="43" t="s">
        <v>51</v>
      </c>
      <c r="C82" s="82" t="s">
        <v>76</v>
      </c>
      <c r="D82" s="44">
        <v>2019</v>
      </c>
      <c r="E82" s="36">
        <v>72015636000</v>
      </c>
      <c r="F82" s="36">
        <v>14426781680</v>
      </c>
      <c r="G82" s="36">
        <v>448709527000</v>
      </c>
      <c r="H82" s="49">
        <f t="shared" si="6"/>
        <v>4.99180188606001</v>
      </c>
      <c r="I82" s="49">
        <f t="shared" si="7"/>
        <v>31.102538109525202</v>
      </c>
      <c r="J82" s="60">
        <f t="shared" si="8"/>
        <v>0.16049500103437742</v>
      </c>
      <c r="K82" s="53">
        <v>11150744753000</v>
      </c>
      <c r="L82" s="53">
        <v>9017332185000</v>
      </c>
      <c r="M82" s="29">
        <f t="shared" si="9"/>
        <v>1.2365902158455306</v>
      </c>
      <c r="N82" s="58">
        <v>24441657276000</v>
      </c>
      <c r="O82" s="58">
        <v>23299242068000</v>
      </c>
      <c r="P82" s="29">
        <f t="shared" si="10"/>
        <v>4.6740496976110206E-2</v>
      </c>
      <c r="Q82" s="33">
        <v>5941625762000</v>
      </c>
      <c r="R82" s="60">
        <f t="shared" si="11"/>
        <v>29.413003909161223</v>
      </c>
    </row>
  </sheetData>
  <mergeCells count="11">
    <mergeCell ref="A1:A2"/>
    <mergeCell ref="B1:B2"/>
    <mergeCell ref="D1:D2"/>
    <mergeCell ref="G1:G2"/>
    <mergeCell ref="H1:H2"/>
    <mergeCell ref="C1:C2"/>
    <mergeCell ref="M1:M2"/>
    <mergeCell ref="P1:P2"/>
    <mergeCell ref="Q1:Q2"/>
    <mergeCell ref="R1:R2"/>
    <mergeCell ref="I1:I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DPR</vt:lpstr>
      <vt:lpstr>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G</dc:creator>
  <cp:lastModifiedBy>user G</cp:lastModifiedBy>
  <dcterms:created xsi:type="dcterms:W3CDTF">2021-04-26T04:11:20Z</dcterms:created>
  <dcterms:modified xsi:type="dcterms:W3CDTF">2021-08-01T13:00:33Z</dcterms:modified>
</cp:coreProperties>
</file>