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055" windowHeight="7950"/>
  </bookViews>
  <sheets>
    <sheet name="OKE (197)" sheetId="9" r:id="rId1"/>
    <sheet name="SPSS" sheetId="10" r:id="rId2"/>
  </sheets>
  <definedNames>
    <definedName name="_xlnm._FilterDatabase" localSheetId="0" hidden="1">'OKE (197)'!$A$4:$G$202</definedName>
  </definedNames>
  <calcPr calcId="145621" iterate="1"/>
</workbook>
</file>

<file path=xl/calcChain.xml><?xml version="1.0" encoding="utf-8"?>
<calcChain xmlns="http://schemas.openxmlformats.org/spreadsheetml/2006/main">
  <c r="Y12" i="10" l="1"/>
  <c r="W12" i="10"/>
  <c r="U12" i="10"/>
  <c r="S12" i="10"/>
  <c r="Q12" i="10"/>
  <c r="O12" i="10"/>
  <c r="Y11" i="10"/>
  <c r="Y10" i="10"/>
  <c r="Y9" i="10"/>
  <c r="Y8" i="10"/>
  <c r="Y7" i="10"/>
  <c r="Y6" i="10"/>
  <c r="W11" i="10"/>
  <c r="W10" i="10"/>
  <c r="W9" i="10"/>
  <c r="W8" i="10"/>
  <c r="W7" i="10"/>
  <c r="W6" i="10"/>
  <c r="U11" i="10"/>
  <c r="U10" i="10"/>
  <c r="U9" i="10"/>
  <c r="U8" i="10"/>
  <c r="U7" i="10"/>
  <c r="U6" i="10"/>
  <c r="S11" i="10"/>
  <c r="S10" i="10"/>
  <c r="S9" i="10"/>
  <c r="S8" i="10"/>
  <c r="S7" i="10"/>
  <c r="S6" i="10"/>
  <c r="Q11" i="10"/>
  <c r="Q10" i="10"/>
  <c r="Q9" i="10"/>
  <c r="Q8" i="10"/>
  <c r="Q7" i="10"/>
  <c r="Q6" i="10"/>
  <c r="O11" i="10"/>
  <c r="O10" i="10"/>
  <c r="O9" i="10"/>
  <c r="O8" i="10"/>
  <c r="O7" i="10"/>
  <c r="O6" i="10"/>
  <c r="V11" i="10"/>
  <c r="V10" i="10"/>
  <c r="V9" i="10"/>
  <c r="V8" i="10"/>
  <c r="V7" i="10"/>
  <c r="V6" i="10"/>
  <c r="T11" i="10"/>
  <c r="T10" i="10"/>
  <c r="X10" i="10" s="1"/>
  <c r="T9" i="10"/>
  <c r="T8" i="10"/>
  <c r="T7" i="10"/>
  <c r="T6" i="10"/>
  <c r="R11" i="10"/>
  <c r="R10" i="10"/>
  <c r="R9" i="10"/>
  <c r="R8" i="10"/>
  <c r="R7" i="10"/>
  <c r="R6" i="10"/>
  <c r="P11" i="10"/>
  <c r="P10" i="10"/>
  <c r="P9" i="10"/>
  <c r="P8" i="10"/>
  <c r="P7" i="10"/>
  <c r="P6" i="10"/>
  <c r="W5" i="10"/>
  <c r="U5" i="10"/>
  <c r="S5" i="10"/>
  <c r="Q5" i="10"/>
  <c r="O5" i="10"/>
  <c r="V12" i="10"/>
  <c r="T12" i="10"/>
  <c r="R12" i="10"/>
  <c r="P12" i="10"/>
  <c r="N12" i="10"/>
  <c r="X6" i="10"/>
  <c r="X7" i="10"/>
  <c r="X8" i="10"/>
  <c r="X9" i="10"/>
  <c r="X11" i="10"/>
  <c r="X5" i="10"/>
  <c r="N3" i="10"/>
  <c r="P3" i="10"/>
  <c r="R3" i="10"/>
  <c r="T3" i="10"/>
  <c r="V3" i="10"/>
  <c r="X3" i="10"/>
  <c r="V5" i="10"/>
  <c r="T5" i="10"/>
  <c r="R5" i="10"/>
  <c r="P5" i="10"/>
  <c r="N11" i="10"/>
  <c r="N10" i="10"/>
  <c r="N9" i="10"/>
  <c r="N8" i="10"/>
  <c r="N7" i="10"/>
  <c r="N6" i="10"/>
  <c r="N5" i="10"/>
  <c r="M11" i="10"/>
  <c r="M10" i="10"/>
  <c r="M9" i="10"/>
  <c r="M8" i="10"/>
  <c r="M7" i="10"/>
  <c r="M6" i="10"/>
  <c r="M5" i="10"/>
  <c r="J41" i="10"/>
  <c r="J37" i="10"/>
  <c r="J38" i="10"/>
  <c r="J39" i="10"/>
  <c r="J40" i="10"/>
  <c r="J36" i="10"/>
  <c r="I39" i="10"/>
  <c r="I40" i="10"/>
  <c r="I41" i="10"/>
  <c r="I38" i="10"/>
  <c r="I37" i="10"/>
  <c r="I36" i="10"/>
  <c r="I32" i="10"/>
  <c r="X12" i="10" l="1"/>
  <c r="Y5" i="10"/>
  <c r="F145" i="9"/>
  <c r="F188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</calcChain>
</file>

<file path=xl/sharedStrings.xml><?xml version="1.0" encoding="utf-8"?>
<sst xmlns="http://schemas.openxmlformats.org/spreadsheetml/2006/main" count="875" uniqueCount="308">
  <si>
    <t>DAFTAR KADER POSYANDU 2019</t>
  </si>
  <si>
    <t>NO URUT</t>
  </si>
  <si>
    <t>NO</t>
  </si>
  <si>
    <t>NAMA</t>
  </si>
  <si>
    <t>NAMA POSYANDU</t>
  </si>
  <si>
    <t>Belum punya</t>
  </si>
  <si>
    <t>SUNARTI</t>
  </si>
  <si>
    <t>SULASTRI</t>
  </si>
  <si>
    <t>SUYATI</t>
  </si>
  <si>
    <t>NURHAYATI</t>
  </si>
  <si>
    <t>ASTUTIK</t>
  </si>
  <si>
    <t>USWATUN HASANAH</t>
  </si>
  <si>
    <t>SURYATI</t>
  </si>
  <si>
    <t>NAFIAH</t>
  </si>
  <si>
    <t>SUMIATI</t>
  </si>
  <si>
    <t>JUHAIRIYAH</t>
  </si>
  <si>
    <t>SUSILOWATI</t>
  </si>
  <si>
    <t>PBI (APBD)</t>
  </si>
  <si>
    <t>ISNAINI</t>
  </si>
  <si>
    <t>YULIATI</t>
  </si>
  <si>
    <t>SUMIYATI</t>
  </si>
  <si>
    <t>HARTATIK</t>
  </si>
  <si>
    <t>SUTINI</t>
  </si>
  <si>
    <t>SUMARNI</t>
  </si>
  <si>
    <t>NURHASANAH</t>
  </si>
  <si>
    <t>SITI ROHMA</t>
  </si>
  <si>
    <t>MUNAWAROH</t>
  </si>
  <si>
    <t>MUTMAINAH</t>
  </si>
  <si>
    <t>SHOLEHATI</t>
  </si>
  <si>
    <t>ERNAWATI</t>
  </si>
  <si>
    <t>FARIDA</t>
  </si>
  <si>
    <t>HOTIJAH</t>
  </si>
  <si>
    <t>SATINEM</t>
  </si>
  <si>
    <t>MUJAYANAH</t>
  </si>
  <si>
    <t>SRIYANI</t>
  </si>
  <si>
    <t>YANTI</t>
  </si>
  <si>
    <t>HERNAWATI</t>
  </si>
  <si>
    <t>SITI ROMLAH</t>
  </si>
  <si>
    <t>HALIMATUS SAKDIYAH</t>
  </si>
  <si>
    <t>HALIMATUS SA'DIYAH</t>
  </si>
  <si>
    <t>MUANI</t>
  </si>
  <si>
    <t>PUJI RAHAYU</t>
  </si>
  <si>
    <t>HASANAH</t>
  </si>
  <si>
    <t>PBI (APBN)</t>
  </si>
  <si>
    <t>RUSMIYATI</t>
  </si>
  <si>
    <t>SULASMI</t>
  </si>
  <si>
    <t>SURATMI</t>
  </si>
  <si>
    <t>PEKERJA MANDIRI</t>
  </si>
  <si>
    <t>PEGAWAI SWASTA</t>
  </si>
  <si>
    <t>ROSIDA</t>
  </si>
  <si>
    <t>FITRIYA</t>
  </si>
  <si>
    <t>HANDAYANI</t>
  </si>
  <si>
    <t>KUSYATI</t>
  </si>
  <si>
    <t>HOTIMAH</t>
  </si>
  <si>
    <t>SUMARTI</t>
  </si>
  <si>
    <t>FARIDATUL HASANAH</t>
  </si>
  <si>
    <t>FATIMA</t>
  </si>
  <si>
    <t>BUATI</t>
  </si>
  <si>
    <t>RUMIYATI</t>
  </si>
  <si>
    <t>SRI HANDAYANI</t>
  </si>
  <si>
    <t>MISYANI</t>
  </si>
  <si>
    <t>HAYATI</t>
  </si>
  <si>
    <t>HOLIDA</t>
  </si>
  <si>
    <t>Kemuning 1</t>
  </si>
  <si>
    <t>HAYATUN NAFIAH</t>
  </si>
  <si>
    <t>KUROTUL FAIZAH</t>
  </si>
  <si>
    <t>IRROSA ADAH</t>
  </si>
  <si>
    <t>HOLILA</t>
  </si>
  <si>
    <t>Kemuning 2</t>
  </si>
  <si>
    <t>ANA ULAILY</t>
  </si>
  <si>
    <t>SITI SOFIAH</t>
  </si>
  <si>
    <t>SUCIATINI</t>
  </si>
  <si>
    <t>Kemuning 3</t>
  </si>
  <si>
    <t>FAUZIAH</t>
  </si>
  <si>
    <t>Kemuning 4</t>
  </si>
  <si>
    <t>MAIMUNAWAROH</t>
  </si>
  <si>
    <t>Kemuning 5</t>
  </si>
  <si>
    <t>SUTINA</t>
  </si>
  <si>
    <t>SUNAIDA</t>
  </si>
  <si>
    <t>NURUL FARIDA</t>
  </si>
  <si>
    <t>Kemuning 6</t>
  </si>
  <si>
    <t>SUHAIRIYAH</t>
  </si>
  <si>
    <t>SITI ZAENAB A.M</t>
  </si>
  <si>
    <t>Kemuning 7</t>
  </si>
  <si>
    <t>HOSAIMAH</t>
  </si>
  <si>
    <t>QOTATUL MASYA US SZ</t>
  </si>
  <si>
    <t>Kemuning 8</t>
  </si>
  <si>
    <t>ROFI'I</t>
  </si>
  <si>
    <t>Kemuning 9</t>
  </si>
  <si>
    <t>KHUSNUL HOTIMA</t>
  </si>
  <si>
    <t>Kemuning 10</t>
  </si>
  <si>
    <t>RANIATI</t>
  </si>
  <si>
    <t>SITI FAIKO</t>
  </si>
  <si>
    <t>Kemuning 11</t>
  </si>
  <si>
    <t>NANIK ALFIANI</t>
  </si>
  <si>
    <t>Kemuning 12</t>
  </si>
  <si>
    <t>MAFTUHATUL KARIMAH</t>
  </si>
  <si>
    <t>USWATUL</t>
  </si>
  <si>
    <t>Kemuning 13</t>
  </si>
  <si>
    <t>ACH. BAIHAQI</t>
  </si>
  <si>
    <t>HAFIYATI</t>
  </si>
  <si>
    <t>ULUM FIANA</t>
  </si>
  <si>
    <t>SITI MARYATI</t>
  </si>
  <si>
    <t>Kemuning 14</t>
  </si>
  <si>
    <t>JUMIARSIH</t>
  </si>
  <si>
    <t>Kemuning 15</t>
  </si>
  <si>
    <t>SUNAENI</t>
  </si>
  <si>
    <t>Kemuning 16</t>
  </si>
  <si>
    <t>KHOFIFAH</t>
  </si>
  <si>
    <t>ROFIA</t>
  </si>
  <si>
    <t>NURJANAH</t>
  </si>
  <si>
    <t>Kemuning 17</t>
  </si>
  <si>
    <t>SAMINA</t>
  </si>
  <si>
    <t>NOVIATUL MUZAYYAMAH</t>
  </si>
  <si>
    <t>Kemuning 18</t>
  </si>
  <si>
    <t>MUKAROMAH</t>
  </si>
  <si>
    <t>Kemuning 19</t>
  </si>
  <si>
    <t xml:space="preserve">HALIMATUS </t>
  </si>
  <si>
    <t>SITI MAINATUL FITRIAH</t>
  </si>
  <si>
    <t>Kemuning 20</t>
  </si>
  <si>
    <t>LULU TRI ANDAYANI</t>
  </si>
  <si>
    <t>HUSAIMAH</t>
  </si>
  <si>
    <t>HAMINA</t>
  </si>
  <si>
    <t>Kemuning 21</t>
  </si>
  <si>
    <t>Kemuning 22</t>
  </si>
  <si>
    <t>KHOYIMAH</t>
  </si>
  <si>
    <t>DWI FATMAWATI</t>
  </si>
  <si>
    <t>Kemuning 23</t>
  </si>
  <si>
    <t>HANIPAH</t>
  </si>
  <si>
    <t>SAKDIYAH</t>
  </si>
  <si>
    <t>KUSTIANI</t>
  </si>
  <si>
    <t>Kemuning 24</t>
  </si>
  <si>
    <t>EKO TRI ASTUTIK</t>
  </si>
  <si>
    <t>NANIK</t>
  </si>
  <si>
    <t>Kemuning 25</t>
  </si>
  <si>
    <t>MARYANA</t>
  </si>
  <si>
    <t>Kemuning 26</t>
  </si>
  <si>
    <t>ANIK PURNAMASARI</t>
  </si>
  <si>
    <t>Kemuning 27</t>
  </si>
  <si>
    <t>Kemuning 28</t>
  </si>
  <si>
    <t>RIA DARMAYANTI</t>
  </si>
  <si>
    <t>DIANA IFA FITRI</t>
  </si>
  <si>
    <t>SUPSIANI</t>
  </si>
  <si>
    <t>IMAS ROBIATUL ADAWIYAH</t>
  </si>
  <si>
    <t>Kemuning 29</t>
  </si>
  <si>
    <t>YUYUN WAHYUNINGSIH</t>
  </si>
  <si>
    <t xml:space="preserve">SRI WAHYUNI </t>
  </si>
  <si>
    <t>Kemuning 30</t>
  </si>
  <si>
    <t>NADIROH TULAILI</t>
  </si>
  <si>
    <t>Kemuning 31</t>
  </si>
  <si>
    <t>RUSYATI</t>
  </si>
  <si>
    <t>Kemuning 32</t>
  </si>
  <si>
    <t>AZIZAH</t>
  </si>
  <si>
    <t>SULFA INSIYAH</t>
  </si>
  <si>
    <t>HOTIFAH</t>
  </si>
  <si>
    <t>Kemuning 33</t>
  </si>
  <si>
    <t>SURAIYAH</t>
  </si>
  <si>
    <t>ZAHROTUL JANNAH</t>
  </si>
  <si>
    <t>FARIDATUL ASWIYAH</t>
  </si>
  <si>
    <t>Kemuning 34</t>
  </si>
  <si>
    <t>ISTIFADAH</t>
  </si>
  <si>
    <t>IFTITAH FIAN UMUL</t>
  </si>
  <si>
    <t>Kemuning 35</t>
  </si>
  <si>
    <t>MURTASIA</t>
  </si>
  <si>
    <t>IKA MAISYAROH</t>
  </si>
  <si>
    <t>Kemuning 36</t>
  </si>
  <si>
    <t>LILIK FATIMAH</t>
  </si>
  <si>
    <t>ANIK HARTATI</t>
  </si>
  <si>
    <t>Kemuning 37</t>
  </si>
  <si>
    <t>EMI SAKDIYAH</t>
  </si>
  <si>
    <t>FAIKATUL HIMAH</t>
  </si>
  <si>
    <t>ATMANI</t>
  </si>
  <si>
    <t>Kemuning 38</t>
  </si>
  <si>
    <t xml:space="preserve">SASRIFA </t>
  </si>
  <si>
    <t>HOLIS WIDIYAWATI</t>
  </si>
  <si>
    <t>WINA SUSILOWATI</t>
  </si>
  <si>
    <t>Kemuning 39</t>
  </si>
  <si>
    <t>UNSIYAH</t>
  </si>
  <si>
    <t>Kemuning 40</t>
  </si>
  <si>
    <t>KHOTIMATUL MASRUROH</t>
  </si>
  <si>
    <t>Kemuning 41</t>
  </si>
  <si>
    <t>SUNARDI</t>
  </si>
  <si>
    <t>Kemuning 42</t>
  </si>
  <si>
    <t>DEWI KARTIKA</t>
  </si>
  <si>
    <t>MUZAYYANA</t>
  </si>
  <si>
    <t>WAKIATUL QARIAH</t>
  </si>
  <si>
    <t>NUR ALIFAH</t>
  </si>
  <si>
    <t>Kemuning 43</t>
  </si>
  <si>
    <t>Kemuning 44</t>
  </si>
  <si>
    <t>DWI NURMALASARI</t>
  </si>
  <si>
    <t>FAIQOTUL JANNAH</t>
  </si>
  <si>
    <t>EKO PUJI LESTARI</t>
  </si>
  <si>
    <t>Kemuning 45</t>
  </si>
  <si>
    <t>FIRDAUSI</t>
  </si>
  <si>
    <t>RAGIL YULI WIJAYANTI</t>
  </si>
  <si>
    <t>Kemuning 46</t>
  </si>
  <si>
    <t>JAMILATUS SA'ADAH</t>
  </si>
  <si>
    <t>SUCIATI FARDA NINGSIH</t>
  </si>
  <si>
    <t>Kemuning 47</t>
  </si>
  <si>
    <t>Kemuning 48</t>
  </si>
  <si>
    <t>FEBRIYATIK</t>
  </si>
  <si>
    <t>Kemuning 49</t>
  </si>
  <si>
    <t>JAMIATUN</t>
  </si>
  <si>
    <t>LILIK HASANAH</t>
  </si>
  <si>
    <t>Kemuning 50</t>
  </si>
  <si>
    <t>MATRIDJA</t>
  </si>
  <si>
    <t>HASANATUL LAILY</t>
  </si>
  <si>
    <t>Kemuning 51</t>
  </si>
  <si>
    <t>SIPA</t>
  </si>
  <si>
    <t>HERYADI</t>
  </si>
  <si>
    <t>Kemuning 52</t>
  </si>
  <si>
    <t>ZUBAIDA</t>
  </si>
  <si>
    <t>SURIPTO</t>
  </si>
  <si>
    <t>Kemuning 53</t>
  </si>
  <si>
    <t>SITTI ROQAYAH</t>
  </si>
  <si>
    <t>INDAH WIDIYANTI</t>
  </si>
  <si>
    <t>Kemuning 54</t>
  </si>
  <si>
    <t>Kemuning 55</t>
  </si>
  <si>
    <t>Kemuning 56</t>
  </si>
  <si>
    <t>MARYATI</t>
  </si>
  <si>
    <t>SITI HAMIDAH</t>
  </si>
  <si>
    <t>Kemuning 57</t>
  </si>
  <si>
    <t>WAKI'AH</t>
  </si>
  <si>
    <t>JUMAANI</t>
  </si>
  <si>
    <t>Kemuning 58</t>
  </si>
  <si>
    <t>TOYATI</t>
  </si>
  <si>
    <t>SATINA B.DAFID</t>
  </si>
  <si>
    <t>Kemuning 59</t>
  </si>
  <si>
    <t>Kemuning 60</t>
  </si>
  <si>
    <t>KYOMZIYAH</t>
  </si>
  <si>
    <t>MURYANA</t>
  </si>
  <si>
    <t>Kemuning 61</t>
  </si>
  <si>
    <t>ERMIN PUJI RAHAYU</t>
  </si>
  <si>
    <t>FIFIN PUJI RAHAYU</t>
  </si>
  <si>
    <t>IKAWATI</t>
  </si>
  <si>
    <t>Kemuning 62</t>
  </si>
  <si>
    <t>IRMAWATI HUSNUL</t>
  </si>
  <si>
    <t>BUSINTI HANDAYANI</t>
  </si>
  <si>
    <t>WIWIK SUWARSIH</t>
  </si>
  <si>
    <t>Kemuning 63</t>
  </si>
  <si>
    <t>YULIA MARGARETA</t>
  </si>
  <si>
    <t>Kemuning 64</t>
  </si>
  <si>
    <t>SITI HAYATI</t>
  </si>
  <si>
    <t>RIRIK WAGIYATI</t>
  </si>
  <si>
    <t>Kemuning 65</t>
  </si>
  <si>
    <t>LATIFAH HIKMAWATININGSIH</t>
  </si>
  <si>
    <t>Kemuning 66</t>
  </si>
  <si>
    <t>ERWIN RISKIYAH</t>
  </si>
  <si>
    <t>SOFIANI IMA DAHLIA</t>
  </si>
  <si>
    <t>Kemuning 67</t>
  </si>
  <si>
    <t>SUBAIDA</t>
  </si>
  <si>
    <t>Kemuning 68</t>
  </si>
  <si>
    <t>WARDATUT TOYYIBA</t>
  </si>
  <si>
    <t>WHINARSIH MEGAWATI</t>
  </si>
  <si>
    <t>Kemuning 69</t>
  </si>
  <si>
    <t>SITIANI</t>
  </si>
  <si>
    <t xml:space="preserve">MURAHMA </t>
  </si>
  <si>
    <t>FELI IIN IMANIAH</t>
  </si>
  <si>
    <t>Kemuning 70</t>
  </si>
  <si>
    <t>Kemuning 71</t>
  </si>
  <si>
    <t>SRIATUN</t>
  </si>
  <si>
    <t>HOTIMATUS MUSLIANA</t>
  </si>
  <si>
    <t>SUSILOWATI NINGSIH</t>
  </si>
  <si>
    <t>Kemuning 72</t>
  </si>
  <si>
    <t>ACI PRIMADIANTI</t>
  </si>
  <si>
    <t>RINA EKA LESTARI</t>
  </si>
  <si>
    <t>Kemuning 73</t>
  </si>
  <si>
    <t>ANDAYANI SRI WAHYUNI</t>
  </si>
  <si>
    <t>SUNIFAH</t>
  </si>
  <si>
    <t>Kemuning 74</t>
  </si>
  <si>
    <t>HALIYA</t>
  </si>
  <si>
    <t>Kemuning 75</t>
  </si>
  <si>
    <t>SITI RODATUL JANNAH</t>
  </si>
  <si>
    <t>TRIANA YULIANTI</t>
  </si>
  <si>
    <t>Kemuning 76</t>
  </si>
  <si>
    <t>YENI DWI HARTATIK</t>
  </si>
  <si>
    <t>TRI YATININGSIH</t>
  </si>
  <si>
    <t>SALPIYA</t>
  </si>
  <si>
    <t>JUMILATUL UYUN</t>
  </si>
  <si>
    <t>Kemuning 77</t>
  </si>
  <si>
    <t>Kemuning 78</t>
  </si>
  <si>
    <t>MUSLIHATIN</t>
  </si>
  <si>
    <t>FAUZATUS SAKDIYAH</t>
  </si>
  <si>
    <t>KETERANGAN</t>
  </si>
  <si>
    <t>n</t>
  </si>
  <si>
    <t>DESA</t>
  </si>
  <si>
    <t>MUMBULSARI</t>
  </si>
  <si>
    <t>SUCO</t>
  </si>
  <si>
    <t>LAMPEJI</t>
  </si>
  <si>
    <t>KARANG KEDAWUNG</t>
  </si>
  <si>
    <t>TAMANSARI</t>
  </si>
  <si>
    <t>LENGKONG</t>
  </si>
  <si>
    <t>KAWANGREJO</t>
  </si>
  <si>
    <t/>
  </si>
  <si>
    <t>Frequency</t>
  </si>
  <si>
    <t>Percent</t>
  </si>
  <si>
    <t>Valid Percent</t>
  </si>
  <si>
    <t>Cumulative Percent</t>
  </si>
  <si>
    <t>Valid</t>
  </si>
  <si>
    <t>Total</t>
  </si>
  <si>
    <t>Count</t>
  </si>
  <si>
    <t>VAR00003</t>
  </si>
  <si>
    <t>DESA BPJS</t>
  </si>
  <si>
    <t>PEGAWAI SWASTA LENGKONG</t>
  </si>
  <si>
    <t>VAR00003 * VAR00005 Crosstabulation</t>
  </si>
  <si>
    <t>VAR00005</t>
  </si>
  <si>
    <t>% within VAR00003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</si>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</sst>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##0"/>
    <numFmt numFmtId="167" formatCode="###0.0"/>
    <numFmt numFmtId="168" formatCode="###0.0%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9"/>
      <color indexed="8"/>
      <name val="Arial Bold"/>
    </font>
    <font>
      <sz val="10"/>
      <name val="Arial"/>
    </font>
    <font>
      <sz val="9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</borders>
  <cellStyleXfs count="44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>
      <alignment vertical="center"/>
    </xf>
    <xf numFmtId="0" fontId="6" fillId="0" borderId="0" applyNumberFormat="0"/>
    <xf numFmtId="0" fontId="6" fillId="0" borderId="0"/>
    <xf numFmtId="0" fontId="8" fillId="0" borderId="0">
      <alignment vertical="center"/>
    </xf>
    <xf numFmtId="0" fontId="8" fillId="0" borderId="0" applyFill="0" applyProtection="0"/>
    <xf numFmtId="0" fontId="10" fillId="0" borderId="0">
      <protection locked="0"/>
    </xf>
    <xf numFmtId="0" fontId="6" fillId="0" borderId="0" applyNumberFormat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8" fillId="0" borderId="0">
      <alignment vertical="center"/>
    </xf>
    <xf numFmtId="0" fontId="1" fillId="0" borderId="0"/>
    <xf numFmtId="0" fontId="6" fillId="0" borderId="0"/>
    <xf numFmtId="0" fontId="8" fillId="0" borderId="0"/>
    <xf numFmtId="0" fontId="8" fillId="0" borderId="0"/>
    <xf numFmtId="0" fontId="6" fillId="0" borderId="0">
      <protection locked="0"/>
    </xf>
    <xf numFmtId="0" fontId="6" fillId="0" borderId="0"/>
    <xf numFmtId="0" fontId="7" fillId="0" borderId="0"/>
    <xf numFmtId="0" fontId="1" fillId="0" borderId="0"/>
    <xf numFmtId="0" fontId="8" fillId="0" borderId="0"/>
    <xf numFmtId="0" fontId="6" fillId="0" borderId="0"/>
    <xf numFmtId="0" fontId="7" fillId="0" borderId="0"/>
    <xf numFmtId="0" fontId="12" fillId="0" borderId="0"/>
  </cellStyleXfs>
  <cellXfs count="95">
    <xf numFmtId="0" fontId="0" fillId="0" borderId="0" xfId="0"/>
    <xf numFmtId="0" fontId="2" fillId="2" borderId="0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13" fillId="0" borderId="8" xfId="43" applyFont="1" applyBorder="1" applyAlignment="1">
      <alignment horizontal="left" vertical="top" wrapText="1"/>
    </xf>
    <xf numFmtId="165" fontId="13" fillId="0" borderId="9" xfId="43" applyNumberFormat="1" applyFont="1" applyBorder="1" applyAlignment="1">
      <alignment horizontal="right" vertical="center"/>
    </xf>
    <xf numFmtId="0" fontId="13" fillId="0" borderId="13" xfId="43" applyFont="1" applyBorder="1" applyAlignment="1">
      <alignment horizontal="left" vertical="top" wrapText="1"/>
    </xf>
    <xf numFmtId="165" fontId="13" fillId="0" borderId="14" xfId="43" applyNumberFormat="1" applyFont="1" applyBorder="1" applyAlignment="1">
      <alignment horizontal="right" vertical="center"/>
    </xf>
    <xf numFmtId="0" fontId="13" fillId="0" borderId="18" xfId="43" applyFont="1" applyBorder="1" applyAlignment="1">
      <alignment horizontal="left" vertical="top" wrapText="1"/>
    </xf>
    <xf numFmtId="0" fontId="13" fillId="0" borderId="8" xfId="43" applyFont="1" applyBorder="1" applyAlignment="1">
      <alignment horizontal="left" vertical="top"/>
    </xf>
    <xf numFmtId="0" fontId="13" fillId="0" borderId="13" xfId="43" applyFont="1" applyBorder="1" applyAlignment="1">
      <alignment horizontal="left" vertical="top"/>
    </xf>
    <xf numFmtId="0" fontId="13" fillId="0" borderId="18" xfId="43" applyFont="1" applyBorder="1" applyAlignment="1">
      <alignment horizontal="left" vertical="top"/>
    </xf>
    <xf numFmtId="0" fontId="12" fillId="0" borderId="0" xfId="43"/>
    <xf numFmtId="0" fontId="13" fillId="0" borderId="4" xfId="43" applyFont="1" applyBorder="1" applyAlignment="1">
      <alignment horizontal="center" wrapText="1"/>
    </xf>
    <xf numFmtId="0" fontId="13" fillId="0" borderId="5" xfId="43" applyFont="1" applyBorder="1" applyAlignment="1">
      <alignment horizontal="center" wrapText="1"/>
    </xf>
    <xf numFmtId="0" fontId="13" fillId="0" borderId="6" xfId="43" applyFont="1" applyBorder="1" applyAlignment="1">
      <alignment horizontal="center" wrapText="1"/>
    </xf>
    <xf numFmtId="167" fontId="13" fillId="0" borderId="10" xfId="43" applyNumberFormat="1" applyFont="1" applyBorder="1" applyAlignment="1">
      <alignment horizontal="right" vertical="center"/>
    </xf>
    <xf numFmtId="167" fontId="13" fillId="0" borderId="11" xfId="43" applyNumberFormat="1" applyFont="1" applyBorder="1" applyAlignment="1">
      <alignment horizontal="right" vertical="center"/>
    </xf>
    <xf numFmtId="167" fontId="13" fillId="0" borderId="15" xfId="43" applyNumberFormat="1" applyFont="1" applyBorder="1" applyAlignment="1">
      <alignment horizontal="right" vertical="center"/>
    </xf>
    <xf numFmtId="167" fontId="13" fillId="0" borderId="16" xfId="43" applyNumberFormat="1" applyFont="1" applyBorder="1" applyAlignment="1">
      <alignment horizontal="right" vertical="center"/>
    </xf>
    <xf numFmtId="165" fontId="13" fillId="0" borderId="19" xfId="43" applyNumberFormat="1" applyFont="1" applyBorder="1" applyAlignment="1">
      <alignment horizontal="right" vertical="center"/>
    </xf>
    <xf numFmtId="167" fontId="13" fillId="0" borderId="20" xfId="43" applyNumberFormat="1" applyFont="1" applyBorder="1" applyAlignment="1">
      <alignment horizontal="right" vertical="center"/>
    </xf>
    <xf numFmtId="0" fontId="13" fillId="0" borderId="21" xfId="43" applyFont="1" applyBorder="1" applyAlignment="1">
      <alignment horizontal="left" vertical="center" wrapText="1"/>
    </xf>
    <xf numFmtId="0" fontId="13" fillId="0" borderId="7" xfId="43" applyFont="1" applyBorder="1" applyAlignment="1">
      <alignment vertical="top" wrapText="1"/>
    </xf>
    <xf numFmtId="0" fontId="13" fillId="0" borderId="12" xfId="43" applyFont="1" applyBorder="1" applyAlignment="1">
      <alignment vertical="top" wrapText="1"/>
    </xf>
    <xf numFmtId="0" fontId="13" fillId="0" borderId="17" xfId="43" applyFont="1" applyBorder="1" applyAlignment="1">
      <alignment vertical="top" wrapText="1"/>
    </xf>
    <xf numFmtId="0" fontId="13" fillId="0" borderId="2" xfId="43" applyFont="1" applyBorder="1" applyAlignment="1"/>
    <xf numFmtId="0" fontId="13" fillId="0" borderId="3" xfId="43" applyFont="1" applyBorder="1" applyAlignment="1"/>
    <xf numFmtId="0" fontId="13" fillId="0" borderId="4" xfId="43" applyFont="1" applyBorder="1" applyAlignment="1">
      <alignment horizontal="center"/>
    </xf>
    <xf numFmtId="0" fontId="13" fillId="0" borderId="5" xfId="43" applyFont="1" applyBorder="1" applyAlignment="1">
      <alignment horizontal="center"/>
    </xf>
    <xf numFmtId="0" fontId="13" fillId="0" borderId="7" xfId="43" applyFont="1" applyBorder="1" applyAlignment="1">
      <alignment vertical="top"/>
    </xf>
    <xf numFmtId="0" fontId="13" fillId="0" borderId="12" xfId="43" applyFont="1" applyBorder="1" applyAlignment="1">
      <alignment vertical="top"/>
    </xf>
    <xf numFmtId="0" fontId="13" fillId="0" borderId="17" xfId="43" applyFont="1" applyBorder="1" applyAlignment="1">
      <alignment vertical="top"/>
    </xf>
    <xf numFmtId="165" fontId="0" fillId="0" borderId="0" xfId="0" applyNumberFormat="1"/>
    <xf numFmtId="2" fontId="0" fillId="0" borderId="0" xfId="0" applyNumberFormat="1"/>
    <xf numFmtId="0" fontId="13" fillId="0" borderId="7" xfId="43" applyFont="1" applyBorder="1" applyAlignment="1">
      <alignment wrapText="1"/>
    </xf>
    <xf numFmtId="0" fontId="13" fillId="0" borderId="22" xfId="43" applyFont="1" applyBorder="1" applyAlignment="1">
      <alignment wrapText="1"/>
    </xf>
    <xf numFmtId="0" fontId="13" fillId="0" borderId="8" xfId="43" applyFont="1" applyBorder="1" applyAlignment="1">
      <alignment wrapText="1"/>
    </xf>
    <xf numFmtId="0" fontId="13" fillId="0" borderId="26" xfId="43" applyFont="1" applyBorder="1" applyAlignment="1">
      <alignment wrapText="1"/>
    </xf>
    <xf numFmtId="0" fontId="13" fillId="0" borderId="27" xfId="43" applyFont="1" applyBorder="1" applyAlignment="1">
      <alignment wrapText="1"/>
    </xf>
    <xf numFmtId="0" fontId="13" fillId="0" borderId="34" xfId="43" applyFont="1" applyBorder="1" applyAlignment="1">
      <alignment wrapText="1"/>
    </xf>
    <xf numFmtId="0" fontId="13" fillId="0" borderId="11" xfId="43" applyFont="1" applyBorder="1" applyAlignment="1">
      <alignment wrapText="1"/>
    </xf>
    <xf numFmtId="0" fontId="13" fillId="0" borderId="17" xfId="43" applyFont="1" applyBorder="1" applyAlignment="1">
      <alignment wrapText="1"/>
    </xf>
    <xf numFmtId="0" fontId="13" fillId="0" borderId="23" xfId="43" applyFont="1" applyBorder="1" applyAlignment="1">
      <alignment wrapText="1"/>
    </xf>
    <xf numFmtId="0" fontId="13" fillId="0" borderId="18" xfId="43" applyFont="1" applyBorder="1" applyAlignment="1">
      <alignment wrapText="1"/>
    </xf>
    <xf numFmtId="0" fontId="13" fillId="0" borderId="24" xfId="43" applyFont="1" applyBorder="1" applyAlignment="1">
      <alignment horizontal="center" wrapText="1"/>
    </xf>
    <xf numFmtId="0" fontId="13" fillId="0" borderId="25" xfId="43" applyFont="1" applyBorder="1" applyAlignment="1">
      <alignment horizontal="center" wrapText="1"/>
    </xf>
    <xf numFmtId="0" fontId="13" fillId="0" borderId="21" xfId="43" applyFont="1" applyBorder="1" applyAlignment="1">
      <alignment wrapText="1"/>
    </xf>
    <xf numFmtId="0" fontId="13" fillId="0" borderId="22" xfId="43" applyFont="1" applyBorder="1" applyAlignment="1">
      <alignment vertical="top" wrapText="1"/>
    </xf>
    <xf numFmtId="165" fontId="13" fillId="0" borderId="9" xfId="43" applyNumberFormat="1" applyFont="1" applyBorder="1" applyAlignment="1">
      <alignment horizontal="right" vertical="center" wrapText="1"/>
    </xf>
    <xf numFmtId="165" fontId="13" fillId="0" borderId="10" xfId="43" applyNumberFormat="1" applyFont="1" applyBorder="1" applyAlignment="1">
      <alignment horizontal="right" vertical="center" wrapText="1"/>
    </xf>
    <xf numFmtId="165" fontId="13" fillId="0" borderId="11" xfId="43" applyNumberFormat="1" applyFont="1" applyBorder="1" applyAlignment="1">
      <alignment horizontal="right" vertical="center" wrapText="1"/>
    </xf>
    <xf numFmtId="0" fontId="13" fillId="0" borderId="28" xfId="43" applyFont="1" applyBorder="1" applyAlignment="1">
      <alignment vertical="top" wrapText="1"/>
    </xf>
    <xf numFmtId="0" fontId="13" fillId="0" borderId="29" xfId="43" applyFont="1" applyBorder="1" applyAlignment="1">
      <alignment horizontal="left" vertical="top" wrapText="1"/>
    </xf>
    <xf numFmtId="168" fontId="13" fillId="0" borderId="30" xfId="43" applyNumberFormat="1" applyFont="1" applyBorder="1" applyAlignment="1">
      <alignment horizontal="right" vertical="center" wrapText="1"/>
    </xf>
    <xf numFmtId="168" fontId="13" fillId="0" borderId="31" xfId="43" applyNumberFormat="1" applyFont="1" applyBorder="1" applyAlignment="1">
      <alignment horizontal="right" vertical="center" wrapText="1"/>
    </xf>
    <xf numFmtId="168" fontId="13" fillId="0" borderId="32" xfId="43" applyNumberFormat="1" applyFont="1" applyBorder="1" applyAlignment="1">
      <alignment horizontal="right" vertical="center" wrapText="1"/>
    </xf>
    <xf numFmtId="0" fontId="13" fillId="0" borderId="35" xfId="43" applyFont="1" applyBorder="1" applyAlignment="1">
      <alignment vertical="top" wrapText="1"/>
    </xf>
    <xf numFmtId="165" fontId="13" fillId="0" borderId="14" xfId="43" applyNumberFormat="1" applyFont="1" applyBorder="1" applyAlignment="1">
      <alignment horizontal="right" vertical="center" wrapText="1"/>
    </xf>
    <xf numFmtId="165" fontId="13" fillId="0" borderId="15" xfId="43" applyNumberFormat="1" applyFont="1" applyBorder="1" applyAlignment="1">
      <alignment horizontal="right" vertical="center" wrapText="1"/>
    </xf>
    <xf numFmtId="165" fontId="13" fillId="0" borderId="16" xfId="43" applyNumberFormat="1" applyFont="1" applyBorder="1" applyAlignment="1">
      <alignment horizontal="right" vertical="center" wrapText="1"/>
    </xf>
    <xf numFmtId="0" fontId="13" fillId="0" borderId="33" xfId="43" applyFont="1" applyBorder="1" applyAlignment="1">
      <alignment vertical="top" wrapText="1"/>
    </xf>
    <xf numFmtId="0" fontId="13" fillId="0" borderId="36" xfId="43" applyFont="1" applyBorder="1" applyAlignment="1">
      <alignment vertical="top" wrapText="1"/>
    </xf>
    <xf numFmtId="0" fontId="13" fillId="0" borderId="23" xfId="43" applyFont="1" applyBorder="1" applyAlignment="1">
      <alignment vertical="top" wrapText="1"/>
    </xf>
    <xf numFmtId="168" fontId="13" fillId="0" borderId="19" xfId="43" applyNumberFormat="1" applyFont="1" applyBorder="1" applyAlignment="1">
      <alignment horizontal="right" vertical="center" wrapText="1"/>
    </xf>
    <xf numFmtId="168" fontId="13" fillId="0" borderId="20" xfId="43" applyNumberFormat="1" applyFont="1" applyBorder="1" applyAlignment="1">
      <alignment horizontal="right" vertical="center" wrapText="1"/>
    </xf>
    <xf numFmtId="168" fontId="13" fillId="0" borderId="21" xfId="43" applyNumberFormat="1" applyFont="1" applyBorder="1" applyAlignment="1">
      <alignment horizontal="right" vertical="center" wrapText="1"/>
    </xf>
    <xf numFmtId="0" fontId="0" fillId="0" borderId="1" xfId="0" applyBorder="1"/>
    <xf numFmtId="165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0" fontId="0" fillId="5" borderId="1" xfId="0" applyNumberFormat="1" applyFill="1" applyBorder="1"/>
    <xf numFmtId="165" fontId="0" fillId="5" borderId="1" xfId="0" applyNumberFormat="1" applyFill="1" applyBorder="1"/>
    <xf numFmtId="2" fontId="0" fillId="5" borderId="1" xfId="0" applyNumberFormat="1" applyFill="1" applyBorder="1"/>
    <xf numFmtId="0" fontId="2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43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 wrapText="1"/>
    </xf>
    <xf numFmtId="0" fontId="13" fillId="0" borderId="2" xfId="43" applyFont="1" applyBorder="1" applyAlignment="1">
      <alignment horizontal="left" wrapText="1"/>
    </xf>
    <xf numFmtId="0" fontId="13" fillId="0" borderId="3" xfId="43" applyFont="1" applyBorder="1" applyAlignment="1">
      <alignment horizontal="left" wrapText="1"/>
    </xf>
    <xf numFmtId="0" fontId="13" fillId="0" borderId="7" xfId="43" applyFont="1" applyBorder="1" applyAlignment="1">
      <alignment horizontal="left" vertical="top" wrapText="1"/>
    </xf>
    <xf numFmtId="0" fontId="13" fillId="0" borderId="12" xfId="43" applyFont="1" applyBorder="1" applyAlignment="1">
      <alignment horizontal="left" vertical="top" wrapText="1"/>
    </xf>
    <xf numFmtId="0" fontId="13" fillId="0" borderId="17" xfId="43" applyFont="1" applyBorder="1" applyAlignment="1">
      <alignment horizontal="left" vertical="top" wrapText="1"/>
    </xf>
  </cellXfs>
  <cellStyles count="44">
    <cellStyle name="Normal" xfId="0" builtinId="0"/>
    <cellStyle name="Normal 10" xfId="31"/>
    <cellStyle name="Normal 12 2" xfId="5"/>
    <cellStyle name="Normal 14" xfId="40"/>
    <cellStyle name="Normal 18" xfId="32"/>
    <cellStyle name="Normal 2" xfId="21"/>
    <cellStyle name="Normal 2 2" xfId="14"/>
    <cellStyle name="Normal 2 2 2" xfId="3"/>
    <cellStyle name="Normal 2 2 2 2" xfId="35"/>
    <cellStyle name="Normal 2 2 2 3" xfId="4"/>
    <cellStyle name="Normal 2 3" xfId="24"/>
    <cellStyle name="Normal 2 4" xfId="26"/>
    <cellStyle name="Normal 2 4 2" xfId="29"/>
    <cellStyle name="Normal 2 5 16" xfId="8"/>
    <cellStyle name="Normal 2 5 2" xfId="6"/>
    <cellStyle name="Normal 2 5 6" xfId="7"/>
    <cellStyle name="Normal 2 6" xfId="27"/>
    <cellStyle name="Normal 2 7" xfId="28"/>
    <cellStyle name="Normal 2 8" xfId="25"/>
    <cellStyle name="Normal 3" xfId="16"/>
    <cellStyle name="Normal 3 4" xfId="33"/>
    <cellStyle name="Normal 3 42" xfId="18"/>
    <cellStyle name="Normal 3 5" xfId="38"/>
    <cellStyle name="Normal 36 42" xfId="13"/>
    <cellStyle name="Normal 4" xfId="17"/>
    <cellStyle name="Normal 4 4" xfId="36"/>
    <cellStyle name="Normal 4 7" xfId="37"/>
    <cellStyle name="Normal 5" xfId="42"/>
    <cellStyle name="Normal 54" xfId="9"/>
    <cellStyle name="Normal 55" xfId="10"/>
    <cellStyle name="Normal 56" xfId="22"/>
    <cellStyle name="Normal 57" xfId="23"/>
    <cellStyle name="Normal 60" xfId="41"/>
    <cellStyle name="Normal 66" xfId="11"/>
    <cellStyle name="Normal 67" xfId="12"/>
    <cellStyle name="Normal 7" xfId="30"/>
    <cellStyle name="Normal 70" xfId="1"/>
    <cellStyle name="Normal 78" xfId="19"/>
    <cellStyle name="Normal 79" xfId="2"/>
    <cellStyle name="Normal 79 3" xfId="20"/>
    <cellStyle name="Normal 80" xfId="39"/>
    <cellStyle name="Normal 81" xfId="15"/>
    <cellStyle name="Normal 9" xfId="34"/>
    <cellStyle name="Normal_Sheet4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SPSS!$C$36:$C$40</c:f>
              <c:strCache>
                <c:ptCount val="5"/>
                <c:pt idx="0">
                  <c:v>Belum punya</c:v>
                </c:pt>
                <c:pt idx="1">
                  <c:v>PBI (APBD)</c:v>
                </c:pt>
                <c:pt idx="2">
                  <c:v>PBI (APBN)</c:v>
                </c:pt>
                <c:pt idx="3">
                  <c:v>PEGAWAI SWASTA</c:v>
                </c:pt>
                <c:pt idx="4">
                  <c:v>PEKERJA MANDIRI</c:v>
                </c:pt>
              </c:strCache>
            </c:strRef>
          </c:cat>
          <c:val>
            <c:numRef>
              <c:f>SPSS!$E$36:$E$40</c:f>
              <c:numCache>
                <c:formatCode>###0.0</c:formatCode>
                <c:ptCount val="5"/>
                <c:pt idx="0">
                  <c:v>16.161616161616163</c:v>
                </c:pt>
                <c:pt idx="1">
                  <c:v>53.535353535353536</c:v>
                </c:pt>
                <c:pt idx="2">
                  <c:v>17.171717171717169</c:v>
                </c:pt>
                <c:pt idx="3">
                  <c:v>5.0505050505050502</c:v>
                </c:pt>
                <c:pt idx="4">
                  <c:v>8.0808080808080813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24</xdr:row>
      <xdr:rowOff>19050</xdr:rowOff>
    </xdr:from>
    <xdr:to>
      <xdr:col>10</xdr:col>
      <xdr:colOff>438150</xdr:colOff>
      <xdr:row>37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abSelected="1" zoomScale="160" zoomScaleNormal="160" workbookViewId="0">
      <selection activeCell="C5" sqref="C5:C202"/>
    </sheetView>
  </sheetViews>
  <sheetFormatPr defaultRowHeight="12.75" x14ac:dyDescent="0.2"/>
  <cols>
    <col min="1" max="1" width="8" style="15" bestFit="1" customWidth="1"/>
    <col min="2" max="2" width="6.42578125" style="15" bestFit="1" customWidth="1"/>
    <col min="3" max="3" width="23.28515625" style="12" bestFit="1" customWidth="1"/>
    <col min="4" max="4" width="14.7109375" style="12" bestFit="1" customWidth="1"/>
    <col min="5" max="5" width="16.85546875" style="12" bestFit="1" customWidth="1"/>
    <col min="6" max="6" width="31.7109375" style="12" bestFit="1" customWidth="1"/>
    <col min="7" max="7" width="15" style="12" bestFit="1" customWidth="1"/>
    <col min="8" max="16384" width="9.140625" style="12"/>
  </cols>
  <sheetData>
    <row r="1" spans="1:7" x14ac:dyDescent="0.2">
      <c r="A1" s="86" t="s">
        <v>0</v>
      </c>
      <c r="B1" s="86"/>
      <c r="C1" s="86"/>
      <c r="D1" s="86"/>
      <c r="E1" s="86"/>
      <c r="F1" s="86"/>
      <c r="G1" s="86"/>
    </row>
    <row r="2" spans="1:7" x14ac:dyDescent="0.2">
      <c r="A2" s="8"/>
      <c r="B2" s="8"/>
      <c r="C2" s="1"/>
      <c r="D2" s="1"/>
      <c r="E2" s="1"/>
      <c r="F2" s="1"/>
      <c r="G2" s="1"/>
    </row>
    <row r="3" spans="1:7" x14ac:dyDescent="0.2">
      <c r="A3" s="10" t="s">
        <v>1</v>
      </c>
      <c r="B3" s="10" t="s">
        <v>2</v>
      </c>
      <c r="C3" s="11" t="s">
        <v>3</v>
      </c>
      <c r="D3" s="9" t="s">
        <v>4</v>
      </c>
      <c r="E3" s="9" t="s">
        <v>285</v>
      </c>
      <c r="F3" s="9" t="s">
        <v>302</v>
      </c>
      <c r="G3" s="9" t="s">
        <v>283</v>
      </c>
    </row>
    <row r="4" spans="1:7" x14ac:dyDescent="0.2">
      <c r="A4" s="10">
        <v>1</v>
      </c>
      <c r="B4" s="10">
        <v>2</v>
      </c>
      <c r="C4" s="10">
        <v>4</v>
      </c>
      <c r="D4" s="10">
        <v>6</v>
      </c>
      <c r="E4" s="10">
        <v>7</v>
      </c>
      <c r="F4" s="10"/>
      <c r="G4" s="10">
        <v>21</v>
      </c>
    </row>
    <row r="5" spans="1:7" x14ac:dyDescent="0.2">
      <c r="A5" s="3">
        <v>4311</v>
      </c>
      <c r="B5" s="3">
        <v>1</v>
      </c>
      <c r="C5" s="2" t="s">
        <v>27</v>
      </c>
      <c r="D5" s="6" t="s">
        <v>63</v>
      </c>
      <c r="E5" s="6" t="s">
        <v>286</v>
      </c>
      <c r="F5" s="6" t="str">
        <f t="shared" ref="F5:F36" si="0">CONCATENATE(G5," ",E5)</f>
        <v>PEKERJA MANDIRI MUMBULSARI</v>
      </c>
      <c r="G5" s="4" t="s">
        <v>47</v>
      </c>
    </row>
    <row r="6" spans="1:7" x14ac:dyDescent="0.2">
      <c r="A6" s="3">
        <v>4312</v>
      </c>
      <c r="B6" s="3">
        <v>2</v>
      </c>
      <c r="C6" s="2" t="s">
        <v>64</v>
      </c>
      <c r="D6" s="6" t="s">
        <v>63</v>
      </c>
      <c r="E6" s="6" t="s">
        <v>286</v>
      </c>
      <c r="F6" s="6" t="str">
        <f t="shared" si="0"/>
        <v>PBI (APBD) MUMBULSARI</v>
      </c>
      <c r="G6" s="7" t="s">
        <v>17</v>
      </c>
    </row>
    <row r="7" spans="1:7" x14ac:dyDescent="0.2">
      <c r="A7" s="3">
        <v>4314</v>
      </c>
      <c r="B7" s="3">
        <v>4</v>
      </c>
      <c r="C7" s="2" t="s">
        <v>65</v>
      </c>
      <c r="D7" s="6" t="s">
        <v>63</v>
      </c>
      <c r="E7" s="6" t="s">
        <v>286</v>
      </c>
      <c r="F7" s="6" t="str">
        <f t="shared" si="0"/>
        <v>PBI (APBD) MUMBULSARI</v>
      </c>
      <c r="G7" s="7" t="s">
        <v>17</v>
      </c>
    </row>
    <row r="8" spans="1:7" x14ac:dyDescent="0.2">
      <c r="A8" s="3">
        <v>4315</v>
      </c>
      <c r="B8" s="3">
        <v>5</v>
      </c>
      <c r="C8" s="2" t="s">
        <v>66</v>
      </c>
      <c r="D8" s="6" t="s">
        <v>63</v>
      </c>
      <c r="E8" s="6" t="s">
        <v>286</v>
      </c>
      <c r="F8" s="6" t="str">
        <f t="shared" si="0"/>
        <v>PBI (APBN) MUMBULSARI</v>
      </c>
      <c r="G8" s="4" t="s">
        <v>43</v>
      </c>
    </row>
    <row r="9" spans="1:7" x14ac:dyDescent="0.2">
      <c r="A9" s="3">
        <v>4316</v>
      </c>
      <c r="B9" s="3">
        <v>6</v>
      </c>
      <c r="C9" s="2" t="s">
        <v>67</v>
      </c>
      <c r="D9" s="6" t="s">
        <v>68</v>
      </c>
      <c r="E9" s="6" t="s">
        <v>286</v>
      </c>
      <c r="F9" s="6" t="str">
        <f t="shared" si="0"/>
        <v>PBI (APBD) MUMBULSARI</v>
      </c>
      <c r="G9" s="7" t="s">
        <v>17</v>
      </c>
    </row>
    <row r="10" spans="1:7" x14ac:dyDescent="0.2">
      <c r="A10" s="3">
        <v>4317</v>
      </c>
      <c r="B10" s="3">
        <v>7</v>
      </c>
      <c r="C10" s="2" t="s">
        <v>69</v>
      </c>
      <c r="D10" s="6" t="s">
        <v>68</v>
      </c>
      <c r="E10" s="6" t="s">
        <v>286</v>
      </c>
      <c r="F10" s="6" t="str">
        <f t="shared" si="0"/>
        <v>Belum punya MUMBULSARI</v>
      </c>
      <c r="G10" s="7" t="s">
        <v>5</v>
      </c>
    </row>
    <row r="11" spans="1:7" x14ac:dyDescent="0.2">
      <c r="A11" s="3">
        <v>4318</v>
      </c>
      <c r="B11" s="3">
        <v>8</v>
      </c>
      <c r="C11" s="2" t="s">
        <v>70</v>
      </c>
      <c r="D11" s="6" t="s">
        <v>68</v>
      </c>
      <c r="E11" s="6" t="s">
        <v>286</v>
      </c>
      <c r="F11" s="6" t="str">
        <f t="shared" si="0"/>
        <v>PBI (APBN) MUMBULSARI</v>
      </c>
      <c r="G11" s="5" t="s">
        <v>43</v>
      </c>
    </row>
    <row r="12" spans="1:7" x14ac:dyDescent="0.2">
      <c r="A12" s="3">
        <v>4321</v>
      </c>
      <c r="B12" s="3">
        <v>11</v>
      </c>
      <c r="C12" s="2" t="s">
        <v>71</v>
      </c>
      <c r="D12" s="6" t="s">
        <v>72</v>
      </c>
      <c r="E12" s="6" t="s">
        <v>286</v>
      </c>
      <c r="F12" s="6" t="str">
        <f t="shared" si="0"/>
        <v>PBI (APBD) MUMBULSARI</v>
      </c>
      <c r="G12" s="7" t="s">
        <v>17</v>
      </c>
    </row>
    <row r="13" spans="1:7" x14ac:dyDescent="0.2">
      <c r="A13" s="3">
        <v>4324</v>
      </c>
      <c r="B13" s="3">
        <v>14</v>
      </c>
      <c r="C13" s="2" t="s">
        <v>18</v>
      </c>
      <c r="D13" s="6" t="s">
        <v>72</v>
      </c>
      <c r="E13" s="6" t="s">
        <v>286</v>
      </c>
      <c r="F13" s="6" t="str">
        <f t="shared" si="0"/>
        <v>PBI (APBD) MUMBULSARI</v>
      </c>
      <c r="G13" s="7" t="s">
        <v>17</v>
      </c>
    </row>
    <row r="14" spans="1:7" x14ac:dyDescent="0.2">
      <c r="A14" s="3">
        <v>4325</v>
      </c>
      <c r="B14" s="3">
        <v>15</v>
      </c>
      <c r="C14" s="2" t="s">
        <v>73</v>
      </c>
      <c r="D14" s="6" t="s">
        <v>72</v>
      </c>
      <c r="E14" s="6" t="s">
        <v>286</v>
      </c>
      <c r="F14" s="6" t="str">
        <f t="shared" si="0"/>
        <v>PEKERJA MANDIRI MUMBULSARI</v>
      </c>
      <c r="G14" s="7" t="s">
        <v>47</v>
      </c>
    </row>
    <row r="15" spans="1:7" x14ac:dyDescent="0.2">
      <c r="A15" s="3">
        <v>4327</v>
      </c>
      <c r="B15" s="3">
        <v>17</v>
      </c>
      <c r="C15" s="2" t="s">
        <v>23</v>
      </c>
      <c r="D15" s="6" t="s">
        <v>74</v>
      </c>
      <c r="E15" s="6" t="s">
        <v>286</v>
      </c>
      <c r="F15" s="6" t="str">
        <f t="shared" si="0"/>
        <v>PBI (APBD) MUMBULSARI</v>
      </c>
      <c r="G15" s="5" t="s">
        <v>17</v>
      </c>
    </row>
    <row r="16" spans="1:7" x14ac:dyDescent="0.2">
      <c r="A16" s="3">
        <v>4330</v>
      </c>
      <c r="B16" s="3">
        <v>20</v>
      </c>
      <c r="C16" s="2" t="s">
        <v>75</v>
      </c>
      <c r="D16" s="6" t="s">
        <v>74</v>
      </c>
      <c r="E16" s="6" t="s">
        <v>286</v>
      </c>
      <c r="F16" s="6" t="str">
        <f t="shared" si="0"/>
        <v>PBI (APBD) MUMBULSARI</v>
      </c>
      <c r="G16" s="7" t="s">
        <v>17</v>
      </c>
    </row>
    <row r="17" spans="1:7" x14ac:dyDescent="0.2">
      <c r="A17" s="3">
        <v>4332</v>
      </c>
      <c r="B17" s="3">
        <v>22</v>
      </c>
      <c r="C17" s="2" t="s">
        <v>77</v>
      </c>
      <c r="D17" s="6" t="s">
        <v>76</v>
      </c>
      <c r="E17" s="6" t="s">
        <v>286</v>
      </c>
      <c r="F17" s="6" t="str">
        <f t="shared" si="0"/>
        <v>PBI (APBN) MUMBULSARI</v>
      </c>
      <c r="G17" s="7" t="s">
        <v>43</v>
      </c>
    </row>
    <row r="18" spans="1:7" x14ac:dyDescent="0.2">
      <c r="A18" s="3">
        <v>4335</v>
      </c>
      <c r="B18" s="3">
        <v>25</v>
      </c>
      <c r="C18" s="2" t="s">
        <v>78</v>
      </c>
      <c r="D18" s="6" t="s">
        <v>76</v>
      </c>
      <c r="E18" s="6" t="s">
        <v>286</v>
      </c>
      <c r="F18" s="6" t="str">
        <f t="shared" si="0"/>
        <v>Belum punya MUMBULSARI</v>
      </c>
      <c r="G18" s="7" t="s">
        <v>5</v>
      </c>
    </row>
    <row r="19" spans="1:7" x14ac:dyDescent="0.2">
      <c r="A19" s="3">
        <v>4336</v>
      </c>
      <c r="B19" s="3">
        <v>26</v>
      </c>
      <c r="C19" s="2" t="s">
        <v>79</v>
      </c>
      <c r="D19" s="6" t="s">
        <v>80</v>
      </c>
      <c r="E19" s="6" t="s">
        <v>286</v>
      </c>
      <c r="F19" s="6" t="str">
        <f t="shared" si="0"/>
        <v>PBI (APBD) MUMBULSARI</v>
      </c>
      <c r="G19" s="5" t="s">
        <v>17</v>
      </c>
    </row>
    <row r="20" spans="1:7" x14ac:dyDescent="0.2">
      <c r="A20" s="3">
        <v>4339</v>
      </c>
      <c r="B20" s="3">
        <v>29</v>
      </c>
      <c r="C20" s="2" t="s">
        <v>81</v>
      </c>
      <c r="D20" s="6" t="s">
        <v>80</v>
      </c>
      <c r="E20" s="6" t="s">
        <v>286</v>
      </c>
      <c r="F20" s="6" t="str">
        <f t="shared" si="0"/>
        <v>PBI (APBN) MUMBULSARI</v>
      </c>
      <c r="G20" s="7" t="s">
        <v>43</v>
      </c>
    </row>
    <row r="21" spans="1:7" x14ac:dyDescent="0.2">
      <c r="A21" s="3">
        <v>4341</v>
      </c>
      <c r="B21" s="3">
        <v>31</v>
      </c>
      <c r="C21" s="2" t="s">
        <v>82</v>
      </c>
      <c r="D21" s="6" t="s">
        <v>83</v>
      </c>
      <c r="E21" s="6" t="s">
        <v>286</v>
      </c>
      <c r="F21" s="6" t="str">
        <f t="shared" si="0"/>
        <v>PEKERJA MANDIRI MUMBULSARI</v>
      </c>
      <c r="G21" s="7" t="s">
        <v>47</v>
      </c>
    </row>
    <row r="22" spans="1:7" x14ac:dyDescent="0.2">
      <c r="A22" s="3">
        <v>4342</v>
      </c>
      <c r="B22" s="3">
        <v>32</v>
      </c>
      <c r="C22" s="2" t="s">
        <v>84</v>
      </c>
      <c r="D22" s="6" t="s">
        <v>83</v>
      </c>
      <c r="E22" s="6" t="s">
        <v>286</v>
      </c>
      <c r="F22" s="6" t="str">
        <f t="shared" si="0"/>
        <v>PBI (APBD) MUMBULSARI</v>
      </c>
      <c r="G22" s="7" t="s">
        <v>17</v>
      </c>
    </row>
    <row r="23" spans="1:7" x14ac:dyDescent="0.2">
      <c r="A23" s="3">
        <v>4345</v>
      </c>
      <c r="B23" s="3">
        <v>35</v>
      </c>
      <c r="C23" s="2" t="s">
        <v>85</v>
      </c>
      <c r="D23" s="6" t="s">
        <v>83</v>
      </c>
      <c r="E23" s="6" t="s">
        <v>286</v>
      </c>
      <c r="F23" s="6" t="str">
        <f t="shared" si="0"/>
        <v>PBI (APBD) MUMBULSARI</v>
      </c>
      <c r="G23" s="7" t="s">
        <v>17</v>
      </c>
    </row>
    <row r="24" spans="1:7" x14ac:dyDescent="0.2">
      <c r="A24" s="3">
        <v>4349</v>
      </c>
      <c r="B24" s="3">
        <v>39</v>
      </c>
      <c r="C24" s="2" t="s">
        <v>55</v>
      </c>
      <c r="D24" s="6" t="s">
        <v>86</v>
      </c>
      <c r="E24" s="6" t="s">
        <v>286</v>
      </c>
      <c r="F24" s="6" t="str">
        <f t="shared" si="0"/>
        <v>Belum punya MUMBULSARI</v>
      </c>
      <c r="G24" s="7" t="s">
        <v>5</v>
      </c>
    </row>
    <row r="25" spans="1:7" x14ac:dyDescent="0.2">
      <c r="A25" s="3">
        <v>4350</v>
      </c>
      <c r="B25" s="3">
        <v>40</v>
      </c>
      <c r="C25" s="2" t="s">
        <v>59</v>
      </c>
      <c r="D25" s="6" t="s">
        <v>86</v>
      </c>
      <c r="E25" s="6" t="s">
        <v>286</v>
      </c>
      <c r="F25" s="6" t="str">
        <f t="shared" si="0"/>
        <v>PBI (APBD) MUMBULSARI</v>
      </c>
      <c r="G25" s="7" t="s">
        <v>17</v>
      </c>
    </row>
    <row r="26" spans="1:7" x14ac:dyDescent="0.2">
      <c r="A26" s="3">
        <v>4351</v>
      </c>
      <c r="B26" s="3">
        <v>41</v>
      </c>
      <c r="C26" s="2" t="s">
        <v>87</v>
      </c>
      <c r="D26" s="6" t="s">
        <v>88</v>
      </c>
      <c r="E26" s="6" t="s">
        <v>286</v>
      </c>
      <c r="F26" s="6" t="str">
        <f t="shared" si="0"/>
        <v>PBI (APBN) MUMBULSARI</v>
      </c>
      <c r="G26" s="7" t="s">
        <v>43</v>
      </c>
    </row>
    <row r="27" spans="1:7" x14ac:dyDescent="0.2">
      <c r="A27" s="3">
        <v>4355</v>
      </c>
      <c r="B27" s="3">
        <v>45</v>
      </c>
      <c r="C27" s="2" t="s">
        <v>26</v>
      </c>
      <c r="D27" s="6" t="s">
        <v>88</v>
      </c>
      <c r="E27" s="6" t="s">
        <v>286</v>
      </c>
      <c r="F27" s="6" t="str">
        <f t="shared" si="0"/>
        <v>PBI (APBD) MUMBULSARI</v>
      </c>
      <c r="G27" s="4" t="s">
        <v>17</v>
      </c>
    </row>
    <row r="28" spans="1:7" x14ac:dyDescent="0.2">
      <c r="A28" s="3">
        <v>4356</v>
      </c>
      <c r="B28" s="3">
        <v>46</v>
      </c>
      <c r="C28" s="2" t="s">
        <v>89</v>
      </c>
      <c r="D28" s="6" t="s">
        <v>90</v>
      </c>
      <c r="E28" s="6" t="s">
        <v>286</v>
      </c>
      <c r="F28" s="6" t="str">
        <f t="shared" si="0"/>
        <v>PBI (APBD) MUMBULSARI</v>
      </c>
      <c r="G28" s="5" t="s">
        <v>17</v>
      </c>
    </row>
    <row r="29" spans="1:7" x14ac:dyDescent="0.2">
      <c r="A29" s="3">
        <v>4359</v>
      </c>
      <c r="B29" s="3">
        <v>49</v>
      </c>
      <c r="C29" s="2" t="s">
        <v>91</v>
      </c>
      <c r="D29" s="6" t="s">
        <v>90</v>
      </c>
      <c r="E29" s="6" t="s">
        <v>286</v>
      </c>
      <c r="F29" s="6" t="str">
        <f t="shared" si="0"/>
        <v>PBI (APBN) MUMBULSARI</v>
      </c>
      <c r="G29" s="5" t="s">
        <v>43</v>
      </c>
    </row>
    <row r="30" spans="1:7" x14ac:dyDescent="0.2">
      <c r="A30" s="3">
        <v>4360</v>
      </c>
      <c r="B30" s="3">
        <v>50</v>
      </c>
      <c r="C30" s="2" t="s">
        <v>92</v>
      </c>
      <c r="D30" s="6" t="s">
        <v>90</v>
      </c>
      <c r="E30" s="6" t="s">
        <v>286</v>
      </c>
      <c r="F30" s="6" t="str">
        <f t="shared" si="0"/>
        <v>PBI (APBD) MUMBULSARI</v>
      </c>
      <c r="G30" s="7" t="s">
        <v>17</v>
      </c>
    </row>
    <row r="31" spans="1:7" x14ac:dyDescent="0.2">
      <c r="A31" s="3">
        <v>4364</v>
      </c>
      <c r="B31" s="3">
        <v>54</v>
      </c>
      <c r="C31" s="2" t="s">
        <v>44</v>
      </c>
      <c r="D31" s="6" t="s">
        <v>93</v>
      </c>
      <c r="E31" s="6" t="s">
        <v>286</v>
      </c>
      <c r="F31" s="6" t="str">
        <f t="shared" si="0"/>
        <v>PBI (APBN) MUMBULSARI</v>
      </c>
      <c r="G31" s="4" t="s">
        <v>43</v>
      </c>
    </row>
    <row r="32" spans="1:7" x14ac:dyDescent="0.2">
      <c r="A32" s="3">
        <v>4365</v>
      </c>
      <c r="B32" s="3">
        <v>55</v>
      </c>
      <c r="C32" s="2" t="s">
        <v>11</v>
      </c>
      <c r="D32" s="6" t="s">
        <v>93</v>
      </c>
      <c r="E32" s="6" t="s">
        <v>286</v>
      </c>
      <c r="F32" s="6" t="str">
        <f t="shared" si="0"/>
        <v>PBI (APBD) MUMBULSARI</v>
      </c>
      <c r="G32" s="7" t="s">
        <v>17</v>
      </c>
    </row>
    <row r="33" spans="1:7" x14ac:dyDescent="0.2">
      <c r="A33" s="3">
        <v>4366</v>
      </c>
      <c r="B33" s="3">
        <v>56</v>
      </c>
      <c r="C33" s="2" t="s">
        <v>94</v>
      </c>
      <c r="D33" s="6" t="s">
        <v>95</v>
      </c>
      <c r="E33" s="6" t="s">
        <v>286</v>
      </c>
      <c r="F33" s="6" t="str">
        <f t="shared" si="0"/>
        <v>PBI (APBD) MUMBULSARI</v>
      </c>
      <c r="G33" s="5" t="s">
        <v>17</v>
      </c>
    </row>
    <row r="34" spans="1:7" x14ac:dyDescent="0.2">
      <c r="A34" s="3">
        <v>4367</v>
      </c>
      <c r="B34" s="3">
        <v>57</v>
      </c>
      <c r="C34" s="2" t="s">
        <v>96</v>
      </c>
      <c r="D34" s="6" t="s">
        <v>95</v>
      </c>
      <c r="E34" s="6" t="s">
        <v>286</v>
      </c>
      <c r="F34" s="6" t="str">
        <f t="shared" si="0"/>
        <v>Belum punya MUMBULSARI</v>
      </c>
      <c r="G34" s="7" t="s">
        <v>5</v>
      </c>
    </row>
    <row r="35" spans="1:7" x14ac:dyDescent="0.2">
      <c r="A35" s="3">
        <v>4370</v>
      </c>
      <c r="B35" s="3">
        <v>60</v>
      </c>
      <c r="C35" s="2" t="s">
        <v>97</v>
      </c>
      <c r="D35" s="6" t="s">
        <v>95</v>
      </c>
      <c r="E35" s="6" t="s">
        <v>286</v>
      </c>
      <c r="F35" s="6" t="str">
        <f t="shared" si="0"/>
        <v>PBI (APBD) MUMBULSARI</v>
      </c>
      <c r="G35" s="7" t="s">
        <v>17</v>
      </c>
    </row>
    <row r="36" spans="1:7" x14ac:dyDescent="0.2">
      <c r="A36" s="3">
        <v>4372</v>
      </c>
      <c r="B36" s="3">
        <v>62</v>
      </c>
      <c r="C36" s="2" t="s">
        <v>99</v>
      </c>
      <c r="D36" s="6" t="s">
        <v>98</v>
      </c>
      <c r="E36" s="6" t="s">
        <v>286</v>
      </c>
      <c r="F36" s="6" t="str">
        <f t="shared" si="0"/>
        <v>PBI (APBN) MUMBULSARI</v>
      </c>
      <c r="G36" s="5" t="s">
        <v>43</v>
      </c>
    </row>
    <row r="37" spans="1:7" x14ac:dyDescent="0.2">
      <c r="A37" s="3">
        <v>4373</v>
      </c>
      <c r="B37" s="3">
        <v>63</v>
      </c>
      <c r="C37" s="2" t="s">
        <v>100</v>
      </c>
      <c r="D37" s="6" t="s">
        <v>98</v>
      </c>
      <c r="E37" s="6" t="s">
        <v>286</v>
      </c>
      <c r="F37" s="6" t="str">
        <f t="shared" ref="F37:F68" si="1">CONCATENATE(G37," ",E37)</f>
        <v>PBI (APBD) MUMBULSARI</v>
      </c>
      <c r="G37" s="4" t="s">
        <v>17</v>
      </c>
    </row>
    <row r="38" spans="1:7" x14ac:dyDescent="0.2">
      <c r="A38" s="3">
        <v>4375</v>
      </c>
      <c r="B38" s="3">
        <v>65</v>
      </c>
      <c r="C38" s="2" t="s">
        <v>101</v>
      </c>
      <c r="D38" s="6" t="s">
        <v>98</v>
      </c>
      <c r="E38" s="6" t="s">
        <v>286</v>
      </c>
      <c r="F38" s="6" t="str">
        <f t="shared" si="1"/>
        <v>PBI (APBD) MUMBULSARI</v>
      </c>
      <c r="G38" s="7" t="s">
        <v>17</v>
      </c>
    </row>
    <row r="39" spans="1:7" x14ac:dyDescent="0.2">
      <c r="A39" s="3">
        <v>4376</v>
      </c>
      <c r="B39" s="3">
        <v>66</v>
      </c>
      <c r="C39" s="2" t="s">
        <v>102</v>
      </c>
      <c r="D39" s="6" t="s">
        <v>103</v>
      </c>
      <c r="E39" s="6" t="s">
        <v>286</v>
      </c>
      <c r="F39" s="6" t="str">
        <f t="shared" si="1"/>
        <v>PBI (APBN) MUMBULSARI</v>
      </c>
      <c r="G39" s="4" t="s">
        <v>43</v>
      </c>
    </row>
    <row r="40" spans="1:7" x14ac:dyDescent="0.2">
      <c r="A40" s="3">
        <v>4379</v>
      </c>
      <c r="B40" s="3">
        <v>69</v>
      </c>
      <c r="C40" s="2" t="s">
        <v>21</v>
      </c>
      <c r="D40" s="6" t="s">
        <v>103</v>
      </c>
      <c r="E40" s="6" t="s">
        <v>286</v>
      </c>
      <c r="F40" s="6" t="str">
        <f t="shared" si="1"/>
        <v>PBI (APBD) MUMBULSARI</v>
      </c>
      <c r="G40" s="7" t="s">
        <v>17</v>
      </c>
    </row>
    <row r="41" spans="1:7" x14ac:dyDescent="0.2">
      <c r="A41" s="3">
        <v>4381</v>
      </c>
      <c r="B41" s="3">
        <v>71</v>
      </c>
      <c r="C41" s="2" t="s">
        <v>104</v>
      </c>
      <c r="D41" s="6" t="s">
        <v>105</v>
      </c>
      <c r="E41" s="6" t="s">
        <v>286</v>
      </c>
      <c r="F41" s="6" t="str">
        <f t="shared" si="1"/>
        <v>PBI (APBD) MUMBULSARI</v>
      </c>
      <c r="G41" s="7" t="s">
        <v>17</v>
      </c>
    </row>
    <row r="42" spans="1:7" x14ac:dyDescent="0.2">
      <c r="A42" s="3">
        <v>4384</v>
      </c>
      <c r="B42" s="3">
        <v>74</v>
      </c>
      <c r="C42" s="2" t="s">
        <v>106</v>
      </c>
      <c r="D42" s="6" t="s">
        <v>105</v>
      </c>
      <c r="E42" s="6" t="s">
        <v>286</v>
      </c>
      <c r="F42" s="6" t="str">
        <f t="shared" si="1"/>
        <v>Belum punya MUMBULSARI</v>
      </c>
      <c r="G42" s="4" t="s">
        <v>5</v>
      </c>
    </row>
    <row r="43" spans="1:7" x14ac:dyDescent="0.2">
      <c r="A43" s="3">
        <v>4388</v>
      </c>
      <c r="B43" s="3">
        <v>78</v>
      </c>
      <c r="C43" s="2" t="s">
        <v>108</v>
      </c>
      <c r="D43" s="6" t="s">
        <v>107</v>
      </c>
      <c r="E43" s="6" t="s">
        <v>287</v>
      </c>
      <c r="F43" s="6" t="str">
        <f t="shared" si="1"/>
        <v>Belum punya SUCO</v>
      </c>
      <c r="G43" s="7" t="s">
        <v>5</v>
      </c>
    </row>
    <row r="44" spans="1:7" x14ac:dyDescent="0.2">
      <c r="A44" s="3">
        <v>4389</v>
      </c>
      <c r="B44" s="3">
        <v>79</v>
      </c>
      <c r="C44" s="2" t="s">
        <v>109</v>
      </c>
      <c r="D44" s="6" t="s">
        <v>107</v>
      </c>
      <c r="E44" s="6" t="s">
        <v>287</v>
      </c>
      <c r="F44" s="6" t="str">
        <f t="shared" si="1"/>
        <v>PBI (APBD) SUCO</v>
      </c>
      <c r="G44" s="7" t="s">
        <v>17</v>
      </c>
    </row>
    <row r="45" spans="1:7" x14ac:dyDescent="0.2">
      <c r="A45" s="3">
        <v>4391</v>
      </c>
      <c r="B45" s="3">
        <v>81</v>
      </c>
      <c r="C45" s="2" t="s">
        <v>110</v>
      </c>
      <c r="D45" s="6" t="s">
        <v>111</v>
      </c>
      <c r="E45" s="6" t="s">
        <v>287</v>
      </c>
      <c r="F45" s="6" t="str">
        <f t="shared" si="1"/>
        <v>Belum punya SUCO</v>
      </c>
      <c r="G45" s="4" t="s">
        <v>5</v>
      </c>
    </row>
    <row r="46" spans="1:7" x14ac:dyDescent="0.2">
      <c r="A46" s="3">
        <v>4393</v>
      </c>
      <c r="B46" s="3">
        <v>83</v>
      </c>
      <c r="C46" s="2" t="s">
        <v>112</v>
      </c>
      <c r="D46" s="6" t="s">
        <v>111</v>
      </c>
      <c r="E46" s="6" t="s">
        <v>287</v>
      </c>
      <c r="F46" s="6" t="str">
        <f t="shared" si="1"/>
        <v>PBI (APBN) SUCO</v>
      </c>
      <c r="G46" s="7" t="s">
        <v>43</v>
      </c>
    </row>
    <row r="47" spans="1:7" x14ac:dyDescent="0.2">
      <c r="A47" s="3">
        <v>4394</v>
      </c>
      <c r="B47" s="3">
        <v>84</v>
      </c>
      <c r="C47" s="2" t="s">
        <v>25</v>
      </c>
      <c r="D47" s="6" t="s">
        <v>111</v>
      </c>
      <c r="E47" s="6" t="s">
        <v>287</v>
      </c>
      <c r="F47" s="6" t="str">
        <f t="shared" si="1"/>
        <v>PBI (APBD) SUCO</v>
      </c>
      <c r="G47" s="7" t="s">
        <v>17</v>
      </c>
    </row>
    <row r="48" spans="1:7" x14ac:dyDescent="0.2">
      <c r="A48" s="3">
        <v>4396</v>
      </c>
      <c r="B48" s="3">
        <v>86</v>
      </c>
      <c r="C48" s="2" t="s">
        <v>113</v>
      </c>
      <c r="D48" s="6" t="s">
        <v>114</v>
      </c>
      <c r="E48" s="6" t="s">
        <v>287</v>
      </c>
      <c r="F48" s="6" t="str">
        <f t="shared" si="1"/>
        <v>Belum punya SUCO</v>
      </c>
      <c r="G48" s="7" t="s">
        <v>5</v>
      </c>
    </row>
    <row r="49" spans="1:7" x14ac:dyDescent="0.2">
      <c r="A49" s="3">
        <v>4398</v>
      </c>
      <c r="B49" s="3">
        <v>88</v>
      </c>
      <c r="C49" s="2" t="s">
        <v>53</v>
      </c>
      <c r="D49" s="6" t="s">
        <v>114</v>
      </c>
      <c r="E49" s="6" t="s">
        <v>287</v>
      </c>
      <c r="F49" s="6" t="str">
        <f t="shared" si="1"/>
        <v>Belum punya SUCO</v>
      </c>
      <c r="G49" s="4" t="s">
        <v>5</v>
      </c>
    </row>
    <row r="50" spans="1:7" x14ac:dyDescent="0.2">
      <c r="A50" s="3">
        <v>4401</v>
      </c>
      <c r="B50" s="3">
        <v>91</v>
      </c>
      <c r="C50" s="2" t="s">
        <v>115</v>
      </c>
      <c r="D50" s="6" t="s">
        <v>116</v>
      </c>
      <c r="E50" s="6" t="s">
        <v>287</v>
      </c>
      <c r="F50" s="6" t="str">
        <f t="shared" si="1"/>
        <v>Belum punya SUCO</v>
      </c>
      <c r="G50" s="7" t="s">
        <v>5</v>
      </c>
    </row>
    <row r="51" spans="1:7" x14ac:dyDescent="0.2">
      <c r="A51" s="3">
        <v>4403</v>
      </c>
      <c r="B51" s="3">
        <v>93</v>
      </c>
      <c r="C51" s="2" t="s">
        <v>117</v>
      </c>
      <c r="D51" s="6" t="s">
        <v>116</v>
      </c>
      <c r="E51" s="6" t="s">
        <v>287</v>
      </c>
      <c r="F51" s="6" t="str">
        <f t="shared" si="1"/>
        <v>Belum punya SUCO</v>
      </c>
      <c r="G51" s="7" t="s">
        <v>5</v>
      </c>
    </row>
    <row r="52" spans="1:7" x14ac:dyDescent="0.2">
      <c r="A52" s="3">
        <v>4405</v>
      </c>
      <c r="B52" s="3">
        <v>95</v>
      </c>
      <c r="C52" s="2" t="s">
        <v>118</v>
      </c>
      <c r="D52" s="6" t="s">
        <v>119</v>
      </c>
      <c r="E52" s="6" t="s">
        <v>287</v>
      </c>
      <c r="F52" s="6" t="str">
        <f t="shared" si="1"/>
        <v>Belum punya SUCO</v>
      </c>
      <c r="G52" s="7" t="s">
        <v>5</v>
      </c>
    </row>
    <row r="53" spans="1:7" x14ac:dyDescent="0.2">
      <c r="A53" s="3">
        <v>4406</v>
      </c>
      <c r="B53" s="3">
        <v>96</v>
      </c>
      <c r="C53" s="2" t="s">
        <v>40</v>
      </c>
      <c r="D53" s="6" t="s">
        <v>119</v>
      </c>
      <c r="E53" s="6" t="s">
        <v>287</v>
      </c>
      <c r="F53" s="6" t="str">
        <f t="shared" si="1"/>
        <v>PBI (APBD) SUCO</v>
      </c>
      <c r="G53" s="7" t="s">
        <v>17</v>
      </c>
    </row>
    <row r="54" spans="1:7" x14ac:dyDescent="0.2">
      <c r="A54" s="3">
        <v>4407</v>
      </c>
      <c r="B54" s="3">
        <v>97</v>
      </c>
      <c r="C54" s="2" t="s">
        <v>120</v>
      </c>
      <c r="D54" s="6" t="s">
        <v>119</v>
      </c>
      <c r="E54" s="6" t="s">
        <v>287</v>
      </c>
      <c r="F54" s="6" t="str">
        <f t="shared" si="1"/>
        <v>PBI (APBD) SUCO</v>
      </c>
      <c r="G54" s="7" t="s">
        <v>17</v>
      </c>
    </row>
    <row r="55" spans="1:7" x14ac:dyDescent="0.2">
      <c r="A55" s="3">
        <v>4409</v>
      </c>
      <c r="B55" s="3">
        <v>99</v>
      </c>
      <c r="C55" s="2" t="s">
        <v>121</v>
      </c>
      <c r="D55" s="6" t="s">
        <v>119</v>
      </c>
      <c r="E55" s="6" t="s">
        <v>287</v>
      </c>
      <c r="F55" s="6" t="str">
        <f t="shared" si="1"/>
        <v>PBI (APBN) SUCO</v>
      </c>
      <c r="G55" s="7" t="s">
        <v>43</v>
      </c>
    </row>
    <row r="56" spans="1:7" x14ac:dyDescent="0.2">
      <c r="A56" s="3">
        <v>4410</v>
      </c>
      <c r="B56" s="3">
        <v>100</v>
      </c>
      <c r="C56" s="2" t="s">
        <v>122</v>
      </c>
      <c r="D56" s="6" t="s">
        <v>123</v>
      </c>
      <c r="E56" s="6" t="s">
        <v>287</v>
      </c>
      <c r="F56" s="6" t="str">
        <f t="shared" si="1"/>
        <v>PBI (APBD) SUCO</v>
      </c>
      <c r="G56" s="7" t="s">
        <v>17</v>
      </c>
    </row>
    <row r="57" spans="1:7" x14ac:dyDescent="0.2">
      <c r="A57" s="3">
        <v>4414</v>
      </c>
      <c r="B57" s="3">
        <v>104</v>
      </c>
      <c r="C57" s="2" t="s">
        <v>125</v>
      </c>
      <c r="D57" s="6" t="s">
        <v>123</v>
      </c>
      <c r="E57" s="6" t="s">
        <v>287</v>
      </c>
      <c r="F57" s="6" t="str">
        <f t="shared" si="1"/>
        <v>Belum punya SUCO</v>
      </c>
      <c r="G57" s="7" t="s">
        <v>5</v>
      </c>
    </row>
    <row r="58" spans="1:7" x14ac:dyDescent="0.2">
      <c r="A58" s="3">
        <v>4416</v>
      </c>
      <c r="B58" s="3">
        <v>106</v>
      </c>
      <c r="C58" s="2" t="s">
        <v>126</v>
      </c>
      <c r="D58" s="6" t="s">
        <v>124</v>
      </c>
      <c r="E58" s="6" t="s">
        <v>287</v>
      </c>
      <c r="F58" s="6" t="str">
        <f t="shared" si="1"/>
        <v>PBI (APBD) SUCO</v>
      </c>
      <c r="G58" s="7" t="s">
        <v>17</v>
      </c>
    </row>
    <row r="59" spans="1:7" x14ac:dyDescent="0.2">
      <c r="A59" s="3">
        <v>4420</v>
      </c>
      <c r="B59" s="3">
        <v>110</v>
      </c>
      <c r="C59" s="2" t="s">
        <v>38</v>
      </c>
      <c r="D59" s="6" t="s">
        <v>124</v>
      </c>
      <c r="E59" s="6" t="s">
        <v>287</v>
      </c>
      <c r="F59" s="6" t="str">
        <f t="shared" si="1"/>
        <v>PBI (APBD) SUCO</v>
      </c>
      <c r="G59" s="7" t="s">
        <v>17</v>
      </c>
    </row>
    <row r="60" spans="1:7" x14ac:dyDescent="0.2">
      <c r="A60" s="3">
        <v>4422</v>
      </c>
      <c r="B60" s="3">
        <v>112</v>
      </c>
      <c r="C60" s="2" t="s">
        <v>128</v>
      </c>
      <c r="D60" s="6" t="s">
        <v>127</v>
      </c>
      <c r="E60" s="6" t="s">
        <v>287</v>
      </c>
      <c r="F60" s="6" t="str">
        <f t="shared" si="1"/>
        <v>PBI (APBN) SUCO</v>
      </c>
      <c r="G60" s="7" t="s">
        <v>43</v>
      </c>
    </row>
    <row r="61" spans="1:7" x14ac:dyDescent="0.2">
      <c r="A61" s="3">
        <v>4423</v>
      </c>
      <c r="B61" s="3">
        <v>113</v>
      </c>
      <c r="C61" s="2" t="s">
        <v>129</v>
      </c>
      <c r="D61" s="6" t="s">
        <v>127</v>
      </c>
      <c r="E61" s="6" t="s">
        <v>287</v>
      </c>
      <c r="F61" s="6" t="str">
        <f t="shared" si="1"/>
        <v>PBI (APBD) SUCO</v>
      </c>
      <c r="G61" s="7" t="s">
        <v>17</v>
      </c>
    </row>
    <row r="62" spans="1:7" x14ac:dyDescent="0.2">
      <c r="A62" s="3">
        <v>4425</v>
      </c>
      <c r="B62" s="3">
        <v>115</v>
      </c>
      <c r="C62" s="2" t="s">
        <v>30</v>
      </c>
      <c r="D62" s="6" t="s">
        <v>127</v>
      </c>
      <c r="E62" s="6" t="s">
        <v>287</v>
      </c>
      <c r="F62" s="6" t="str">
        <f t="shared" si="1"/>
        <v>PBI (APBD) SUCO</v>
      </c>
      <c r="G62" s="5" t="s">
        <v>17</v>
      </c>
    </row>
    <row r="63" spans="1:7" x14ac:dyDescent="0.2">
      <c r="A63" s="3">
        <v>4426</v>
      </c>
      <c r="B63" s="3">
        <v>116</v>
      </c>
      <c r="C63" s="2" t="s">
        <v>130</v>
      </c>
      <c r="D63" s="6" t="s">
        <v>131</v>
      </c>
      <c r="E63" s="6" t="s">
        <v>287</v>
      </c>
      <c r="F63" s="6" t="str">
        <f t="shared" si="1"/>
        <v>PBI (APBD) SUCO</v>
      </c>
      <c r="G63" s="7" t="s">
        <v>17</v>
      </c>
    </row>
    <row r="64" spans="1:7" x14ac:dyDescent="0.2">
      <c r="A64" s="3">
        <v>4430</v>
      </c>
      <c r="B64" s="3">
        <v>120</v>
      </c>
      <c r="C64" s="2" t="s">
        <v>132</v>
      </c>
      <c r="D64" s="6" t="s">
        <v>131</v>
      </c>
      <c r="E64" s="6" t="s">
        <v>287</v>
      </c>
      <c r="F64" s="6" t="str">
        <f t="shared" si="1"/>
        <v>PBI (APBD) SUCO</v>
      </c>
      <c r="G64" s="7" t="s">
        <v>17</v>
      </c>
    </row>
    <row r="65" spans="1:7" x14ac:dyDescent="0.2">
      <c r="A65" s="3">
        <v>4431</v>
      </c>
      <c r="B65" s="3">
        <v>121</v>
      </c>
      <c r="C65" s="2" t="s">
        <v>133</v>
      </c>
      <c r="D65" s="6" t="s">
        <v>134</v>
      </c>
      <c r="E65" s="6" t="s">
        <v>287</v>
      </c>
      <c r="F65" s="6" t="str">
        <f t="shared" si="1"/>
        <v>PBI (APBD) SUCO</v>
      </c>
      <c r="G65" s="7" t="s">
        <v>17</v>
      </c>
    </row>
    <row r="66" spans="1:7" x14ac:dyDescent="0.2">
      <c r="A66" s="3">
        <v>4435</v>
      </c>
      <c r="B66" s="3">
        <v>125</v>
      </c>
      <c r="C66" s="2" t="s">
        <v>34</v>
      </c>
      <c r="D66" s="6" t="s">
        <v>134</v>
      </c>
      <c r="E66" s="6" t="s">
        <v>287</v>
      </c>
      <c r="F66" s="6" t="str">
        <f t="shared" si="1"/>
        <v>PBI (APBD) SUCO</v>
      </c>
      <c r="G66" s="7" t="s">
        <v>17</v>
      </c>
    </row>
    <row r="67" spans="1:7" x14ac:dyDescent="0.2">
      <c r="A67" s="3">
        <v>4436</v>
      </c>
      <c r="B67" s="3">
        <v>126</v>
      </c>
      <c r="C67" s="2" t="s">
        <v>135</v>
      </c>
      <c r="D67" s="6" t="s">
        <v>136</v>
      </c>
      <c r="E67" s="6" t="s">
        <v>287</v>
      </c>
      <c r="F67" s="6" t="str">
        <f t="shared" si="1"/>
        <v>PBI (APBD) SUCO</v>
      </c>
      <c r="G67" s="7" t="s">
        <v>17</v>
      </c>
    </row>
    <row r="68" spans="1:7" x14ac:dyDescent="0.2">
      <c r="A68" s="3">
        <v>4437</v>
      </c>
      <c r="B68" s="3">
        <v>127</v>
      </c>
      <c r="C68" s="2" t="s">
        <v>137</v>
      </c>
      <c r="D68" s="6" t="s">
        <v>136</v>
      </c>
      <c r="E68" s="6" t="s">
        <v>287</v>
      </c>
      <c r="F68" s="6" t="str">
        <f t="shared" si="1"/>
        <v>PBI (APBD) SUCO</v>
      </c>
      <c r="G68" s="7" t="s">
        <v>17</v>
      </c>
    </row>
    <row r="69" spans="1:7" x14ac:dyDescent="0.2">
      <c r="A69" s="3">
        <v>4439</v>
      </c>
      <c r="B69" s="3">
        <v>129</v>
      </c>
      <c r="C69" s="2" t="s">
        <v>56</v>
      </c>
      <c r="D69" s="6" t="s">
        <v>136</v>
      </c>
      <c r="E69" s="6" t="s">
        <v>287</v>
      </c>
      <c r="F69" s="6" t="str">
        <f t="shared" ref="F69:F100" si="2">CONCATENATE(G69," ",E69)</f>
        <v>PBI (APBD) SUCO</v>
      </c>
      <c r="G69" s="4" t="s">
        <v>17</v>
      </c>
    </row>
    <row r="70" spans="1:7" x14ac:dyDescent="0.2">
      <c r="A70" s="3">
        <v>4441</v>
      </c>
      <c r="B70" s="3">
        <v>131</v>
      </c>
      <c r="C70" s="2" t="s">
        <v>30</v>
      </c>
      <c r="D70" s="6" t="s">
        <v>138</v>
      </c>
      <c r="E70" s="6" t="s">
        <v>287</v>
      </c>
      <c r="F70" s="6" t="str">
        <f t="shared" si="2"/>
        <v>PBI (APBD) SUCO</v>
      </c>
      <c r="G70" s="7" t="s">
        <v>17</v>
      </c>
    </row>
    <row r="71" spans="1:7" x14ac:dyDescent="0.2">
      <c r="A71" s="3">
        <v>4445</v>
      </c>
      <c r="B71" s="3">
        <v>135</v>
      </c>
      <c r="C71" s="2" t="s">
        <v>49</v>
      </c>
      <c r="D71" s="6" t="s">
        <v>138</v>
      </c>
      <c r="E71" s="6" t="s">
        <v>287</v>
      </c>
      <c r="F71" s="6" t="str">
        <f t="shared" si="2"/>
        <v>PBI (APBN) SUCO</v>
      </c>
      <c r="G71" s="4" t="s">
        <v>43</v>
      </c>
    </row>
    <row r="72" spans="1:7" x14ac:dyDescent="0.2">
      <c r="A72" s="3">
        <v>4447</v>
      </c>
      <c r="B72" s="3">
        <v>137</v>
      </c>
      <c r="C72" s="2" t="s">
        <v>140</v>
      </c>
      <c r="D72" s="6" t="s">
        <v>139</v>
      </c>
      <c r="E72" s="6" t="s">
        <v>287</v>
      </c>
      <c r="F72" s="6" t="str">
        <f t="shared" si="2"/>
        <v>PBI (APBD) SUCO</v>
      </c>
      <c r="G72" s="4" t="s">
        <v>17</v>
      </c>
    </row>
    <row r="73" spans="1:7" x14ac:dyDescent="0.2">
      <c r="A73" s="3">
        <v>4448</v>
      </c>
      <c r="B73" s="3">
        <v>138</v>
      </c>
      <c r="C73" s="2" t="s">
        <v>141</v>
      </c>
      <c r="D73" s="6" t="s">
        <v>139</v>
      </c>
      <c r="E73" s="6" t="s">
        <v>287</v>
      </c>
      <c r="F73" s="6" t="str">
        <f t="shared" si="2"/>
        <v>PEGAWAI SWASTA SUCO</v>
      </c>
      <c r="G73" s="4" t="s">
        <v>48</v>
      </c>
    </row>
    <row r="74" spans="1:7" x14ac:dyDescent="0.2">
      <c r="A74" s="3">
        <v>4449</v>
      </c>
      <c r="B74" s="3">
        <v>139</v>
      </c>
      <c r="C74" s="2" t="s">
        <v>142</v>
      </c>
      <c r="D74" s="6" t="s">
        <v>139</v>
      </c>
      <c r="E74" s="6" t="s">
        <v>287</v>
      </c>
      <c r="F74" s="6" t="str">
        <f t="shared" si="2"/>
        <v>Belum punya SUCO</v>
      </c>
      <c r="G74" s="4" t="s">
        <v>5</v>
      </c>
    </row>
    <row r="75" spans="1:7" x14ac:dyDescent="0.2">
      <c r="A75" s="3">
        <v>4450</v>
      </c>
      <c r="B75" s="3">
        <v>140</v>
      </c>
      <c r="C75" s="2" t="s">
        <v>143</v>
      </c>
      <c r="D75" s="6" t="s">
        <v>139</v>
      </c>
      <c r="E75" s="6" t="s">
        <v>287</v>
      </c>
      <c r="F75" s="6" t="str">
        <f t="shared" si="2"/>
        <v>PBI (APBD) SUCO</v>
      </c>
      <c r="G75" s="4" t="s">
        <v>17</v>
      </c>
    </row>
    <row r="76" spans="1:7" x14ac:dyDescent="0.2">
      <c r="A76" s="3">
        <v>4451</v>
      </c>
      <c r="B76" s="3">
        <v>141</v>
      </c>
      <c r="C76" s="2" t="s">
        <v>19</v>
      </c>
      <c r="D76" s="6" t="s">
        <v>144</v>
      </c>
      <c r="E76" s="6" t="s">
        <v>288</v>
      </c>
      <c r="F76" s="6" t="str">
        <f t="shared" si="2"/>
        <v>Belum punya LAMPEJI</v>
      </c>
      <c r="G76" s="4" t="s">
        <v>5</v>
      </c>
    </row>
    <row r="77" spans="1:7" x14ac:dyDescent="0.2">
      <c r="A77" s="3">
        <v>4452</v>
      </c>
      <c r="B77" s="3">
        <v>142</v>
      </c>
      <c r="C77" s="2" t="s">
        <v>145</v>
      </c>
      <c r="D77" s="6" t="s">
        <v>144</v>
      </c>
      <c r="E77" s="6" t="s">
        <v>288</v>
      </c>
      <c r="F77" s="6" t="str">
        <f t="shared" si="2"/>
        <v>PBI (APBN) LAMPEJI</v>
      </c>
      <c r="G77" s="4" t="s">
        <v>43</v>
      </c>
    </row>
    <row r="78" spans="1:7" x14ac:dyDescent="0.2">
      <c r="A78" s="3">
        <v>4456</v>
      </c>
      <c r="B78" s="3">
        <v>146</v>
      </c>
      <c r="C78" s="2" t="s">
        <v>146</v>
      </c>
      <c r="D78" s="6" t="s">
        <v>147</v>
      </c>
      <c r="E78" s="6" t="s">
        <v>288</v>
      </c>
      <c r="F78" s="6" t="str">
        <f t="shared" si="2"/>
        <v>PEKERJA MANDIRI LAMPEJI</v>
      </c>
      <c r="G78" s="7" t="s">
        <v>47</v>
      </c>
    </row>
    <row r="79" spans="1:7" x14ac:dyDescent="0.2">
      <c r="A79" s="3">
        <v>4461</v>
      </c>
      <c r="B79" s="3">
        <v>151</v>
      </c>
      <c r="C79" s="2" t="s">
        <v>148</v>
      </c>
      <c r="D79" s="6" t="s">
        <v>149</v>
      </c>
      <c r="E79" s="6" t="s">
        <v>288</v>
      </c>
      <c r="F79" s="6" t="str">
        <f t="shared" si="2"/>
        <v>PBI (APBN) LAMPEJI</v>
      </c>
      <c r="G79" s="7" t="s">
        <v>43</v>
      </c>
    </row>
    <row r="80" spans="1:7" x14ac:dyDescent="0.2">
      <c r="A80" s="3">
        <v>4463</v>
      </c>
      <c r="B80" s="3">
        <v>153</v>
      </c>
      <c r="C80" s="2" t="s">
        <v>150</v>
      </c>
      <c r="D80" s="6" t="s">
        <v>149</v>
      </c>
      <c r="E80" s="6" t="s">
        <v>288</v>
      </c>
      <c r="F80" s="6" t="str">
        <f t="shared" si="2"/>
        <v>PBI (APBD) LAMPEJI</v>
      </c>
      <c r="G80" s="7" t="s">
        <v>17</v>
      </c>
    </row>
    <row r="81" spans="1:7" x14ac:dyDescent="0.2">
      <c r="A81" s="3">
        <v>4466</v>
      </c>
      <c r="B81" s="3">
        <v>156</v>
      </c>
      <c r="C81" s="2" t="s">
        <v>15</v>
      </c>
      <c r="D81" s="6" t="s">
        <v>151</v>
      </c>
      <c r="E81" s="6" t="s">
        <v>288</v>
      </c>
      <c r="F81" s="6" t="str">
        <f t="shared" si="2"/>
        <v>Belum punya LAMPEJI</v>
      </c>
      <c r="G81" s="7" t="s">
        <v>5</v>
      </c>
    </row>
    <row r="82" spans="1:7" x14ac:dyDescent="0.2">
      <c r="A82" s="3">
        <v>4468</v>
      </c>
      <c r="B82" s="3">
        <v>158</v>
      </c>
      <c r="C82" s="2" t="s">
        <v>152</v>
      </c>
      <c r="D82" s="6" t="s">
        <v>151</v>
      </c>
      <c r="E82" s="6" t="s">
        <v>288</v>
      </c>
      <c r="F82" s="6" t="str">
        <f t="shared" si="2"/>
        <v>PBI (APBN) LAMPEJI</v>
      </c>
      <c r="G82" s="4" t="s">
        <v>43</v>
      </c>
    </row>
    <row r="83" spans="1:7" x14ac:dyDescent="0.2">
      <c r="A83" s="3">
        <v>4469</v>
      </c>
      <c r="B83" s="3">
        <v>159</v>
      </c>
      <c r="C83" s="2" t="s">
        <v>153</v>
      </c>
      <c r="D83" s="6" t="s">
        <v>151</v>
      </c>
      <c r="E83" s="6" t="s">
        <v>288</v>
      </c>
      <c r="F83" s="6" t="str">
        <f t="shared" si="2"/>
        <v>PBI (APBN) LAMPEJI</v>
      </c>
      <c r="G83" s="7" t="s">
        <v>43</v>
      </c>
    </row>
    <row r="84" spans="1:7" x14ac:dyDescent="0.2">
      <c r="A84" s="3">
        <v>4471</v>
      </c>
      <c r="B84" s="3">
        <v>161</v>
      </c>
      <c r="C84" s="2" t="s">
        <v>154</v>
      </c>
      <c r="D84" s="6" t="s">
        <v>155</v>
      </c>
      <c r="E84" s="6" t="s">
        <v>288</v>
      </c>
      <c r="F84" s="6" t="str">
        <f t="shared" si="2"/>
        <v>PBI (APBN) LAMPEJI</v>
      </c>
      <c r="G84" s="4" t="s">
        <v>43</v>
      </c>
    </row>
    <row r="85" spans="1:7" x14ac:dyDescent="0.2">
      <c r="A85" s="3">
        <v>4472</v>
      </c>
      <c r="B85" s="3">
        <v>162</v>
      </c>
      <c r="C85" s="2" t="s">
        <v>156</v>
      </c>
      <c r="D85" s="6" t="s">
        <v>155</v>
      </c>
      <c r="E85" s="6" t="s">
        <v>288</v>
      </c>
      <c r="F85" s="6" t="str">
        <f t="shared" si="2"/>
        <v>Belum punya LAMPEJI</v>
      </c>
      <c r="G85" s="4" t="s">
        <v>5</v>
      </c>
    </row>
    <row r="86" spans="1:7" x14ac:dyDescent="0.2">
      <c r="A86" s="3">
        <v>4473</v>
      </c>
      <c r="B86" s="3">
        <v>163</v>
      </c>
      <c r="C86" s="2" t="s">
        <v>6</v>
      </c>
      <c r="D86" s="6" t="s">
        <v>155</v>
      </c>
      <c r="E86" s="6" t="s">
        <v>288</v>
      </c>
      <c r="F86" s="6" t="str">
        <f t="shared" si="2"/>
        <v>PEKERJA MANDIRI LAMPEJI</v>
      </c>
      <c r="G86" s="7" t="s">
        <v>47</v>
      </c>
    </row>
    <row r="87" spans="1:7" x14ac:dyDescent="0.2">
      <c r="A87" s="3">
        <v>4475</v>
      </c>
      <c r="B87" s="3">
        <v>165</v>
      </c>
      <c r="C87" s="2" t="s">
        <v>157</v>
      </c>
      <c r="D87" s="6" t="s">
        <v>155</v>
      </c>
      <c r="E87" s="6" t="s">
        <v>288</v>
      </c>
      <c r="F87" s="6" t="str">
        <f t="shared" si="2"/>
        <v>PEGAWAI SWASTA LAMPEJI</v>
      </c>
      <c r="G87" s="5" t="s">
        <v>48</v>
      </c>
    </row>
    <row r="88" spans="1:7" x14ac:dyDescent="0.2">
      <c r="A88" s="3">
        <v>4476</v>
      </c>
      <c r="B88" s="3">
        <v>166</v>
      </c>
      <c r="C88" s="2" t="s">
        <v>158</v>
      </c>
      <c r="D88" s="6" t="s">
        <v>159</v>
      </c>
      <c r="E88" s="6" t="s">
        <v>288</v>
      </c>
      <c r="F88" s="6" t="str">
        <f t="shared" si="2"/>
        <v>PBI (APBD) LAMPEJI</v>
      </c>
      <c r="G88" s="7" t="s">
        <v>17</v>
      </c>
    </row>
    <row r="89" spans="1:7" x14ac:dyDescent="0.2">
      <c r="A89" s="3">
        <v>4477</v>
      </c>
      <c r="B89" s="3">
        <v>167</v>
      </c>
      <c r="C89" s="2" t="s">
        <v>160</v>
      </c>
      <c r="D89" s="6" t="s">
        <v>159</v>
      </c>
      <c r="E89" s="6" t="s">
        <v>288</v>
      </c>
      <c r="F89" s="6" t="str">
        <f t="shared" si="2"/>
        <v>Belum punya LAMPEJI</v>
      </c>
      <c r="G89" s="7" t="s">
        <v>5</v>
      </c>
    </row>
    <row r="90" spans="1:7" x14ac:dyDescent="0.2">
      <c r="A90" s="3">
        <v>4480</v>
      </c>
      <c r="B90" s="3">
        <v>170</v>
      </c>
      <c r="C90" s="2" t="s">
        <v>161</v>
      </c>
      <c r="D90" s="6" t="s">
        <v>159</v>
      </c>
      <c r="E90" s="6" t="s">
        <v>288</v>
      </c>
      <c r="F90" s="6" t="str">
        <f t="shared" si="2"/>
        <v>PBI (APBN) LAMPEJI</v>
      </c>
      <c r="G90" s="7" t="s">
        <v>43</v>
      </c>
    </row>
    <row r="91" spans="1:7" x14ac:dyDescent="0.2">
      <c r="A91" s="3">
        <v>4482</v>
      </c>
      <c r="B91" s="3">
        <v>172</v>
      </c>
      <c r="C91" s="2" t="s">
        <v>163</v>
      </c>
      <c r="D91" s="6" t="s">
        <v>162</v>
      </c>
      <c r="E91" s="6" t="s">
        <v>288</v>
      </c>
      <c r="F91" s="6" t="str">
        <f t="shared" si="2"/>
        <v>Belum punya LAMPEJI</v>
      </c>
      <c r="G91" s="4" t="s">
        <v>5</v>
      </c>
    </row>
    <row r="92" spans="1:7" x14ac:dyDescent="0.2">
      <c r="A92" s="3">
        <v>4484</v>
      </c>
      <c r="B92" s="3">
        <v>174</v>
      </c>
      <c r="C92" s="2" t="s">
        <v>61</v>
      </c>
      <c r="D92" s="6" t="s">
        <v>162</v>
      </c>
      <c r="E92" s="6" t="s">
        <v>288</v>
      </c>
      <c r="F92" s="6" t="str">
        <f t="shared" si="2"/>
        <v>PBI (APBN) LAMPEJI</v>
      </c>
      <c r="G92" s="7" t="s">
        <v>43</v>
      </c>
    </row>
    <row r="93" spans="1:7" x14ac:dyDescent="0.2">
      <c r="A93" s="3">
        <v>4486</v>
      </c>
      <c r="B93" s="3">
        <v>176</v>
      </c>
      <c r="C93" s="2" t="s">
        <v>164</v>
      </c>
      <c r="D93" s="6" t="s">
        <v>165</v>
      </c>
      <c r="E93" s="6" t="s">
        <v>288</v>
      </c>
      <c r="F93" s="6" t="str">
        <f t="shared" si="2"/>
        <v>PBI (APBD) LAMPEJI</v>
      </c>
      <c r="G93" s="7" t="s">
        <v>17</v>
      </c>
    </row>
    <row r="94" spans="1:7" x14ac:dyDescent="0.2">
      <c r="A94" s="3">
        <v>4488</v>
      </c>
      <c r="B94" s="3">
        <v>178</v>
      </c>
      <c r="C94" s="2" t="s">
        <v>166</v>
      </c>
      <c r="D94" s="6" t="s">
        <v>165</v>
      </c>
      <c r="E94" s="6" t="s">
        <v>288</v>
      </c>
      <c r="F94" s="6" t="str">
        <f t="shared" si="2"/>
        <v>Belum punya LAMPEJI</v>
      </c>
      <c r="G94" s="4" t="s">
        <v>5</v>
      </c>
    </row>
    <row r="95" spans="1:7" x14ac:dyDescent="0.2">
      <c r="A95" s="3">
        <v>4491</v>
      </c>
      <c r="B95" s="3">
        <v>181</v>
      </c>
      <c r="C95" s="2" t="s">
        <v>167</v>
      </c>
      <c r="D95" s="6" t="s">
        <v>168</v>
      </c>
      <c r="E95" s="6" t="s">
        <v>288</v>
      </c>
      <c r="F95" s="6" t="str">
        <f t="shared" si="2"/>
        <v>Belum punya LAMPEJI</v>
      </c>
      <c r="G95" s="7" t="s">
        <v>5</v>
      </c>
    </row>
    <row r="96" spans="1:7" x14ac:dyDescent="0.2">
      <c r="A96" s="3">
        <v>4492</v>
      </c>
      <c r="B96" s="3">
        <v>182</v>
      </c>
      <c r="C96" s="2" t="s">
        <v>169</v>
      </c>
      <c r="D96" s="6" t="s">
        <v>168</v>
      </c>
      <c r="E96" s="6" t="s">
        <v>288</v>
      </c>
      <c r="F96" s="6" t="str">
        <f t="shared" si="2"/>
        <v>PEGAWAI SWASTA LAMPEJI</v>
      </c>
      <c r="G96" s="7" t="s">
        <v>48</v>
      </c>
    </row>
    <row r="97" spans="1:7" x14ac:dyDescent="0.2">
      <c r="A97" s="3">
        <v>4493</v>
      </c>
      <c r="B97" s="3">
        <v>183</v>
      </c>
      <c r="C97" s="2" t="s">
        <v>170</v>
      </c>
      <c r="D97" s="6" t="s">
        <v>168</v>
      </c>
      <c r="E97" s="6" t="s">
        <v>288</v>
      </c>
      <c r="F97" s="6" t="str">
        <f t="shared" si="2"/>
        <v>PEKERJA MANDIRI LAMPEJI</v>
      </c>
      <c r="G97" s="7" t="s">
        <v>47</v>
      </c>
    </row>
    <row r="98" spans="1:7" x14ac:dyDescent="0.2">
      <c r="A98" s="3">
        <v>4494</v>
      </c>
      <c r="B98" s="3">
        <v>184</v>
      </c>
      <c r="C98" s="2" t="s">
        <v>62</v>
      </c>
      <c r="D98" s="6" t="s">
        <v>168</v>
      </c>
      <c r="E98" s="6" t="s">
        <v>288</v>
      </c>
      <c r="F98" s="6" t="str">
        <f t="shared" si="2"/>
        <v>PBI (APBN) LAMPEJI</v>
      </c>
      <c r="G98" s="7" t="s">
        <v>43</v>
      </c>
    </row>
    <row r="99" spans="1:7" x14ac:dyDescent="0.2">
      <c r="A99" s="3">
        <v>4496</v>
      </c>
      <c r="B99" s="3">
        <v>186</v>
      </c>
      <c r="C99" s="2" t="s">
        <v>171</v>
      </c>
      <c r="D99" s="6" t="s">
        <v>172</v>
      </c>
      <c r="E99" s="6" t="s">
        <v>288</v>
      </c>
      <c r="F99" s="6" t="str">
        <f t="shared" si="2"/>
        <v>PBI (APBD) LAMPEJI</v>
      </c>
      <c r="G99" s="4" t="s">
        <v>17</v>
      </c>
    </row>
    <row r="100" spans="1:7" x14ac:dyDescent="0.2">
      <c r="A100" s="3">
        <v>4499</v>
      </c>
      <c r="B100" s="3">
        <v>189</v>
      </c>
      <c r="C100" s="2" t="s">
        <v>173</v>
      </c>
      <c r="D100" s="6" t="s">
        <v>172</v>
      </c>
      <c r="E100" s="6" t="s">
        <v>288</v>
      </c>
      <c r="F100" s="6" t="str">
        <f t="shared" si="2"/>
        <v>PBI (APBN) LAMPEJI</v>
      </c>
      <c r="G100" s="7" t="s">
        <v>43</v>
      </c>
    </row>
    <row r="101" spans="1:7" x14ac:dyDescent="0.2">
      <c r="A101" s="3">
        <v>4500</v>
      </c>
      <c r="B101" s="3">
        <v>190</v>
      </c>
      <c r="C101" s="2" t="s">
        <v>174</v>
      </c>
      <c r="D101" s="6" t="s">
        <v>172</v>
      </c>
      <c r="E101" s="6" t="s">
        <v>288</v>
      </c>
      <c r="F101" s="6" t="str">
        <f t="shared" ref="F101:F132" si="3">CONCATENATE(G101," ",E101)</f>
        <v>Belum punya LAMPEJI</v>
      </c>
      <c r="G101" s="4" t="s">
        <v>5</v>
      </c>
    </row>
    <row r="102" spans="1:7" x14ac:dyDescent="0.2">
      <c r="A102" s="3">
        <v>4501</v>
      </c>
      <c r="B102" s="3">
        <v>191</v>
      </c>
      <c r="C102" s="2" t="s">
        <v>175</v>
      </c>
      <c r="D102" s="6" t="s">
        <v>176</v>
      </c>
      <c r="E102" s="6" t="s">
        <v>288</v>
      </c>
      <c r="F102" s="6" t="str">
        <f t="shared" si="3"/>
        <v>PBI (APBN) LAMPEJI</v>
      </c>
      <c r="G102" s="7" t="s">
        <v>43</v>
      </c>
    </row>
    <row r="103" spans="1:7" x14ac:dyDescent="0.2">
      <c r="A103" s="3">
        <v>4503</v>
      </c>
      <c r="B103" s="3">
        <v>193</v>
      </c>
      <c r="C103" s="2" t="s">
        <v>41</v>
      </c>
      <c r="D103" s="6" t="s">
        <v>176</v>
      </c>
      <c r="E103" s="6" t="s">
        <v>288</v>
      </c>
      <c r="F103" s="6" t="str">
        <f t="shared" si="3"/>
        <v>PBI (APBN) LAMPEJI</v>
      </c>
      <c r="G103" s="7" t="s">
        <v>43</v>
      </c>
    </row>
    <row r="104" spans="1:7" x14ac:dyDescent="0.2">
      <c r="A104" s="3">
        <v>4505</v>
      </c>
      <c r="B104" s="3">
        <v>195</v>
      </c>
      <c r="C104" s="2" t="s">
        <v>177</v>
      </c>
      <c r="D104" s="6" t="s">
        <v>176</v>
      </c>
      <c r="E104" s="6" t="s">
        <v>288</v>
      </c>
      <c r="F104" s="6" t="str">
        <f t="shared" si="3"/>
        <v>PBI (APBD) LAMPEJI</v>
      </c>
      <c r="G104" s="5" t="s">
        <v>17</v>
      </c>
    </row>
    <row r="105" spans="1:7" x14ac:dyDescent="0.2">
      <c r="A105" s="3">
        <v>4506</v>
      </c>
      <c r="B105" s="3">
        <v>196</v>
      </c>
      <c r="C105" s="2" t="s">
        <v>46</v>
      </c>
      <c r="D105" s="6" t="s">
        <v>178</v>
      </c>
      <c r="E105" s="6" t="s">
        <v>288</v>
      </c>
      <c r="F105" s="6" t="str">
        <f t="shared" si="3"/>
        <v>PBI (APBN) LAMPEJI</v>
      </c>
      <c r="G105" s="5" t="s">
        <v>43</v>
      </c>
    </row>
    <row r="106" spans="1:7" x14ac:dyDescent="0.2">
      <c r="A106" s="3">
        <v>4508</v>
      </c>
      <c r="B106" s="3">
        <v>198</v>
      </c>
      <c r="C106" s="2" t="s">
        <v>179</v>
      </c>
      <c r="D106" s="6" t="s">
        <v>178</v>
      </c>
      <c r="E106" s="6" t="s">
        <v>288</v>
      </c>
      <c r="F106" s="6" t="str">
        <f t="shared" si="3"/>
        <v>Belum punya LAMPEJI</v>
      </c>
      <c r="G106" s="4" t="s">
        <v>5</v>
      </c>
    </row>
    <row r="107" spans="1:7" x14ac:dyDescent="0.2">
      <c r="A107" s="13">
        <v>4512</v>
      </c>
      <c r="B107" s="13">
        <v>202</v>
      </c>
      <c r="C107" s="14" t="s">
        <v>181</v>
      </c>
      <c r="D107" s="14" t="s">
        <v>180</v>
      </c>
      <c r="E107" s="14" t="s">
        <v>288</v>
      </c>
      <c r="F107" s="6" t="str">
        <f t="shared" si="3"/>
        <v>PBI (APBN) LAMPEJI</v>
      </c>
      <c r="G107" s="14" t="s">
        <v>43</v>
      </c>
    </row>
    <row r="108" spans="1:7" x14ac:dyDescent="0.2">
      <c r="A108" s="13">
        <v>4514</v>
      </c>
      <c r="B108" s="13">
        <v>204</v>
      </c>
      <c r="C108" s="14" t="s">
        <v>9</v>
      </c>
      <c r="D108" s="14" t="s">
        <v>180</v>
      </c>
      <c r="E108" s="14" t="s">
        <v>288</v>
      </c>
      <c r="F108" s="6" t="str">
        <f t="shared" si="3"/>
        <v>Belum punya LAMPEJI</v>
      </c>
      <c r="G108" s="14" t="s">
        <v>5</v>
      </c>
    </row>
    <row r="109" spans="1:7" x14ac:dyDescent="0.2">
      <c r="A109" s="13">
        <v>4516</v>
      </c>
      <c r="B109" s="13">
        <v>206</v>
      </c>
      <c r="C109" s="14" t="s">
        <v>35</v>
      </c>
      <c r="D109" s="14" t="s">
        <v>182</v>
      </c>
      <c r="E109" s="14" t="s">
        <v>289</v>
      </c>
      <c r="F109" s="6" t="str">
        <f t="shared" si="3"/>
        <v>Belum punya KARANG KEDAWUNG</v>
      </c>
      <c r="G109" s="14" t="s">
        <v>5</v>
      </c>
    </row>
    <row r="110" spans="1:7" x14ac:dyDescent="0.2">
      <c r="A110" s="13">
        <v>4517</v>
      </c>
      <c r="B110" s="13">
        <v>207</v>
      </c>
      <c r="C110" s="14" t="s">
        <v>183</v>
      </c>
      <c r="D110" s="14" t="s">
        <v>182</v>
      </c>
      <c r="E110" s="14" t="s">
        <v>289</v>
      </c>
      <c r="F110" s="6" t="str">
        <f t="shared" si="3"/>
        <v>PEKERJA MANDIRI KARANG KEDAWUNG</v>
      </c>
      <c r="G110" s="14" t="s">
        <v>47</v>
      </c>
    </row>
    <row r="111" spans="1:7" x14ac:dyDescent="0.2">
      <c r="A111" s="13">
        <v>4519</v>
      </c>
      <c r="B111" s="13">
        <v>209</v>
      </c>
      <c r="C111" s="14" t="s">
        <v>184</v>
      </c>
      <c r="D111" s="14" t="s">
        <v>182</v>
      </c>
      <c r="E111" s="14" t="s">
        <v>289</v>
      </c>
      <c r="F111" s="6" t="str">
        <f t="shared" si="3"/>
        <v>PBI (APBD) KARANG KEDAWUNG</v>
      </c>
      <c r="G111" s="14" t="s">
        <v>17</v>
      </c>
    </row>
    <row r="112" spans="1:7" x14ac:dyDescent="0.2">
      <c r="A112" s="13">
        <v>4520</v>
      </c>
      <c r="B112" s="13">
        <v>210</v>
      </c>
      <c r="C112" s="14" t="s">
        <v>185</v>
      </c>
      <c r="D112" s="14" t="s">
        <v>182</v>
      </c>
      <c r="E112" s="14" t="s">
        <v>289</v>
      </c>
      <c r="F112" s="6" t="str">
        <f t="shared" si="3"/>
        <v>PBI (APBN) KARANG KEDAWUNG</v>
      </c>
      <c r="G112" s="14" t="s">
        <v>43</v>
      </c>
    </row>
    <row r="113" spans="1:7" x14ac:dyDescent="0.2">
      <c r="A113" s="13">
        <v>4521</v>
      </c>
      <c r="B113" s="13">
        <v>211</v>
      </c>
      <c r="C113" s="14" t="s">
        <v>186</v>
      </c>
      <c r="D113" s="14" t="s">
        <v>187</v>
      </c>
      <c r="E113" s="14" t="s">
        <v>289</v>
      </c>
      <c r="F113" s="6" t="str">
        <f t="shared" si="3"/>
        <v>PBI (APBD) KARANG KEDAWUNG</v>
      </c>
      <c r="G113" s="14" t="s">
        <v>17</v>
      </c>
    </row>
    <row r="114" spans="1:7" x14ac:dyDescent="0.2">
      <c r="A114" s="13">
        <v>4525</v>
      </c>
      <c r="B114" s="13">
        <v>215</v>
      </c>
      <c r="C114" s="14" t="s">
        <v>16</v>
      </c>
      <c r="D114" s="14" t="s">
        <v>187</v>
      </c>
      <c r="E114" s="14" t="s">
        <v>289</v>
      </c>
      <c r="F114" s="6" t="str">
        <f t="shared" si="3"/>
        <v>PBI (APBD) KARANG KEDAWUNG</v>
      </c>
      <c r="G114" s="14" t="s">
        <v>17</v>
      </c>
    </row>
    <row r="115" spans="1:7" x14ac:dyDescent="0.2">
      <c r="A115" s="13">
        <v>4528</v>
      </c>
      <c r="B115" s="13">
        <v>218</v>
      </c>
      <c r="C115" s="14" t="s">
        <v>189</v>
      </c>
      <c r="D115" s="14" t="s">
        <v>188</v>
      </c>
      <c r="E115" s="14" t="s">
        <v>289</v>
      </c>
      <c r="F115" s="6" t="str">
        <f t="shared" si="3"/>
        <v>PEKERJA MANDIRI KARANG KEDAWUNG</v>
      </c>
      <c r="G115" s="14" t="s">
        <v>47</v>
      </c>
    </row>
    <row r="116" spans="1:7" x14ac:dyDescent="0.2">
      <c r="A116" s="13">
        <v>4530</v>
      </c>
      <c r="B116" s="13">
        <v>220</v>
      </c>
      <c r="C116" s="14" t="s">
        <v>190</v>
      </c>
      <c r="D116" s="14" t="s">
        <v>188</v>
      </c>
      <c r="E116" s="14" t="s">
        <v>289</v>
      </c>
      <c r="F116" s="6" t="str">
        <f t="shared" si="3"/>
        <v>PBI (APBD) KARANG KEDAWUNG</v>
      </c>
      <c r="G116" s="14" t="s">
        <v>17</v>
      </c>
    </row>
    <row r="117" spans="1:7" x14ac:dyDescent="0.2">
      <c r="A117" s="13">
        <v>4531</v>
      </c>
      <c r="B117" s="13">
        <v>221</v>
      </c>
      <c r="C117" s="14" t="s">
        <v>191</v>
      </c>
      <c r="D117" s="14" t="s">
        <v>192</v>
      </c>
      <c r="E117" s="14" t="s">
        <v>289</v>
      </c>
      <c r="F117" s="6" t="str">
        <f t="shared" si="3"/>
        <v>PBI (APBN) KARANG KEDAWUNG</v>
      </c>
      <c r="G117" s="14" t="s">
        <v>43</v>
      </c>
    </row>
    <row r="118" spans="1:7" x14ac:dyDescent="0.2">
      <c r="A118" s="13">
        <v>4532</v>
      </c>
      <c r="B118" s="13">
        <v>222</v>
      </c>
      <c r="C118" s="14" t="s">
        <v>193</v>
      </c>
      <c r="D118" s="14" t="s">
        <v>192</v>
      </c>
      <c r="E118" s="14" t="s">
        <v>289</v>
      </c>
      <c r="F118" s="6" t="str">
        <f t="shared" si="3"/>
        <v>PBI (APBD) KARANG KEDAWUNG</v>
      </c>
      <c r="G118" s="14" t="s">
        <v>17</v>
      </c>
    </row>
    <row r="119" spans="1:7" x14ac:dyDescent="0.2">
      <c r="A119" s="13">
        <v>4535</v>
      </c>
      <c r="B119" s="13">
        <v>225</v>
      </c>
      <c r="C119" s="14" t="s">
        <v>194</v>
      </c>
      <c r="D119" s="14" t="s">
        <v>192</v>
      </c>
      <c r="E119" s="14" t="s">
        <v>289</v>
      </c>
      <c r="F119" s="6" t="str">
        <f t="shared" si="3"/>
        <v>PBI (APBD) KARANG KEDAWUNG</v>
      </c>
      <c r="G119" s="14" t="s">
        <v>17</v>
      </c>
    </row>
    <row r="120" spans="1:7" x14ac:dyDescent="0.2">
      <c r="A120" s="13">
        <v>4540</v>
      </c>
      <c r="B120" s="13">
        <v>230</v>
      </c>
      <c r="C120" s="14" t="s">
        <v>196</v>
      </c>
      <c r="D120" s="14" t="s">
        <v>195</v>
      </c>
      <c r="E120" s="14" t="s">
        <v>289</v>
      </c>
      <c r="F120" s="6" t="str">
        <f t="shared" si="3"/>
        <v>PBI (APBD) KARANG KEDAWUNG</v>
      </c>
      <c r="G120" s="14" t="s">
        <v>17</v>
      </c>
    </row>
    <row r="121" spans="1:7" x14ac:dyDescent="0.2">
      <c r="A121" s="13">
        <v>4541</v>
      </c>
      <c r="B121" s="13">
        <v>231</v>
      </c>
      <c r="C121" s="14" t="s">
        <v>197</v>
      </c>
      <c r="D121" s="14" t="s">
        <v>198</v>
      </c>
      <c r="E121" s="14" t="s">
        <v>289</v>
      </c>
      <c r="F121" s="6" t="str">
        <f t="shared" si="3"/>
        <v>PBI (APBD) KARANG KEDAWUNG</v>
      </c>
      <c r="G121" s="14" t="s">
        <v>17</v>
      </c>
    </row>
    <row r="122" spans="1:7" x14ac:dyDescent="0.2">
      <c r="A122" s="13">
        <v>4545</v>
      </c>
      <c r="B122" s="13">
        <v>235</v>
      </c>
      <c r="C122" s="14" t="s">
        <v>7</v>
      </c>
      <c r="D122" s="14" t="s">
        <v>198</v>
      </c>
      <c r="E122" s="14" t="s">
        <v>289</v>
      </c>
      <c r="F122" s="6" t="str">
        <f t="shared" si="3"/>
        <v>PBI (APBD) KARANG KEDAWUNG</v>
      </c>
      <c r="G122" s="14" t="s">
        <v>17</v>
      </c>
    </row>
    <row r="123" spans="1:7" x14ac:dyDescent="0.2">
      <c r="A123" s="13">
        <v>4549</v>
      </c>
      <c r="B123" s="13">
        <v>239</v>
      </c>
      <c r="C123" s="14" t="s">
        <v>200</v>
      </c>
      <c r="D123" s="14" t="s">
        <v>199</v>
      </c>
      <c r="E123" s="14" t="s">
        <v>289</v>
      </c>
      <c r="F123" s="6" t="str">
        <f t="shared" si="3"/>
        <v>PBI (APBD) KARANG KEDAWUNG</v>
      </c>
      <c r="G123" s="14" t="s">
        <v>17</v>
      </c>
    </row>
    <row r="124" spans="1:7" x14ac:dyDescent="0.2">
      <c r="A124" s="13">
        <v>4551</v>
      </c>
      <c r="B124" s="13">
        <v>241</v>
      </c>
      <c r="C124" s="14" t="s">
        <v>37</v>
      </c>
      <c r="D124" s="14" t="s">
        <v>201</v>
      </c>
      <c r="E124" s="14" t="s">
        <v>289</v>
      </c>
      <c r="F124" s="6" t="str">
        <f t="shared" si="3"/>
        <v>PBI (APBD) KARANG KEDAWUNG</v>
      </c>
      <c r="G124" s="14" t="s">
        <v>17</v>
      </c>
    </row>
    <row r="125" spans="1:7" x14ac:dyDescent="0.2">
      <c r="A125" s="13">
        <v>4553</v>
      </c>
      <c r="B125" s="13">
        <v>243</v>
      </c>
      <c r="C125" s="14" t="s">
        <v>202</v>
      </c>
      <c r="D125" s="14" t="s">
        <v>201</v>
      </c>
      <c r="E125" s="14" t="s">
        <v>289</v>
      </c>
      <c r="F125" s="6" t="str">
        <f t="shared" si="3"/>
        <v>PBI (APBD) KARANG KEDAWUNG</v>
      </c>
      <c r="G125" s="14" t="s">
        <v>17</v>
      </c>
    </row>
    <row r="126" spans="1:7" x14ac:dyDescent="0.2">
      <c r="A126" s="13">
        <v>4555</v>
      </c>
      <c r="B126" s="13">
        <v>245</v>
      </c>
      <c r="C126" s="14" t="s">
        <v>203</v>
      </c>
      <c r="D126" s="14" t="s">
        <v>201</v>
      </c>
      <c r="E126" s="14" t="s">
        <v>289</v>
      </c>
      <c r="F126" s="6" t="str">
        <f t="shared" si="3"/>
        <v>PBI (APBN) KARANG KEDAWUNG</v>
      </c>
      <c r="G126" s="14" t="s">
        <v>43</v>
      </c>
    </row>
    <row r="127" spans="1:7" x14ac:dyDescent="0.2">
      <c r="A127" s="13">
        <v>4556</v>
      </c>
      <c r="B127" s="13">
        <v>246</v>
      </c>
      <c r="C127" s="14" t="s">
        <v>14</v>
      </c>
      <c r="D127" s="14" t="s">
        <v>204</v>
      </c>
      <c r="E127" s="14" t="s">
        <v>289</v>
      </c>
      <c r="F127" s="6" t="str">
        <f t="shared" si="3"/>
        <v>PBI (APBD) KARANG KEDAWUNG</v>
      </c>
      <c r="G127" s="14" t="s">
        <v>17</v>
      </c>
    </row>
    <row r="128" spans="1:7" x14ac:dyDescent="0.2">
      <c r="A128" s="13">
        <v>4557</v>
      </c>
      <c r="B128" s="13">
        <v>247</v>
      </c>
      <c r="C128" s="14" t="s">
        <v>205</v>
      </c>
      <c r="D128" s="14" t="s">
        <v>204</v>
      </c>
      <c r="E128" s="14" t="s">
        <v>289</v>
      </c>
      <c r="F128" s="6" t="str">
        <f t="shared" si="3"/>
        <v>PBI (APBD) KARANG KEDAWUNG</v>
      </c>
      <c r="G128" s="14" t="s">
        <v>17</v>
      </c>
    </row>
    <row r="129" spans="1:7" x14ac:dyDescent="0.2">
      <c r="A129" s="13">
        <v>4560</v>
      </c>
      <c r="B129" s="13">
        <v>250</v>
      </c>
      <c r="C129" s="14" t="s">
        <v>177</v>
      </c>
      <c r="D129" s="14" t="s">
        <v>204</v>
      </c>
      <c r="E129" s="14" t="s">
        <v>289</v>
      </c>
      <c r="F129" s="6" t="str">
        <f t="shared" si="3"/>
        <v>PBI (APBD) KARANG KEDAWUNG</v>
      </c>
      <c r="G129" s="14" t="s">
        <v>17</v>
      </c>
    </row>
    <row r="130" spans="1:7" x14ac:dyDescent="0.2">
      <c r="A130" s="13">
        <v>4561</v>
      </c>
      <c r="B130" s="13">
        <v>251</v>
      </c>
      <c r="C130" s="14" t="s">
        <v>206</v>
      </c>
      <c r="D130" s="14" t="s">
        <v>207</v>
      </c>
      <c r="E130" s="14" t="s">
        <v>289</v>
      </c>
      <c r="F130" s="6" t="str">
        <f t="shared" si="3"/>
        <v>PBI (APBD) KARANG KEDAWUNG</v>
      </c>
      <c r="G130" s="14" t="s">
        <v>17</v>
      </c>
    </row>
    <row r="131" spans="1:7" x14ac:dyDescent="0.2">
      <c r="A131" s="13">
        <v>4562</v>
      </c>
      <c r="B131" s="13">
        <v>252</v>
      </c>
      <c r="C131" s="14" t="s">
        <v>208</v>
      </c>
      <c r="D131" s="14" t="s">
        <v>207</v>
      </c>
      <c r="E131" s="14" t="s">
        <v>289</v>
      </c>
      <c r="F131" s="6" t="str">
        <f t="shared" si="3"/>
        <v>PBI (APBD) KARANG KEDAWUNG</v>
      </c>
      <c r="G131" s="14" t="s">
        <v>17</v>
      </c>
    </row>
    <row r="132" spans="1:7" x14ac:dyDescent="0.2">
      <c r="A132" s="13">
        <v>4565</v>
      </c>
      <c r="B132" s="13">
        <v>255</v>
      </c>
      <c r="C132" s="14" t="s">
        <v>209</v>
      </c>
      <c r="D132" s="14" t="s">
        <v>207</v>
      </c>
      <c r="E132" s="14" t="s">
        <v>289</v>
      </c>
      <c r="F132" s="6" t="str">
        <f t="shared" si="3"/>
        <v>PBI (APBN) KARANG KEDAWUNG</v>
      </c>
      <c r="G132" s="14" t="s">
        <v>43</v>
      </c>
    </row>
    <row r="133" spans="1:7" x14ac:dyDescent="0.2">
      <c r="A133" s="13">
        <v>4566</v>
      </c>
      <c r="B133" s="13">
        <v>256</v>
      </c>
      <c r="C133" s="14" t="s">
        <v>12</v>
      </c>
      <c r="D133" s="14" t="s">
        <v>210</v>
      </c>
      <c r="E133" s="14" t="s">
        <v>289</v>
      </c>
      <c r="F133" s="6" t="str">
        <f t="shared" ref="F133:F164" si="4">CONCATENATE(G133," ",E133)</f>
        <v>PBI (APBD) KARANG KEDAWUNG</v>
      </c>
      <c r="G133" s="14" t="s">
        <v>17</v>
      </c>
    </row>
    <row r="134" spans="1:7" x14ac:dyDescent="0.2">
      <c r="A134" s="13">
        <v>4567</v>
      </c>
      <c r="B134" s="13">
        <v>257</v>
      </c>
      <c r="C134" s="14" t="s">
        <v>51</v>
      </c>
      <c r="D134" s="14" t="s">
        <v>210</v>
      </c>
      <c r="E134" s="14" t="s">
        <v>289</v>
      </c>
      <c r="F134" s="6" t="str">
        <f t="shared" si="4"/>
        <v>PEKERJA MANDIRI KARANG KEDAWUNG</v>
      </c>
      <c r="G134" s="14" t="s">
        <v>47</v>
      </c>
    </row>
    <row r="135" spans="1:7" x14ac:dyDescent="0.2">
      <c r="A135" s="13">
        <v>4570</v>
      </c>
      <c r="B135" s="13">
        <v>260</v>
      </c>
      <c r="C135" s="14" t="s">
        <v>211</v>
      </c>
      <c r="D135" s="14" t="s">
        <v>210</v>
      </c>
      <c r="E135" s="14" t="s">
        <v>289</v>
      </c>
      <c r="F135" s="6" t="str">
        <f t="shared" si="4"/>
        <v>PBI (APBD) KARANG KEDAWUNG</v>
      </c>
      <c r="G135" s="14" t="s">
        <v>17</v>
      </c>
    </row>
    <row r="136" spans="1:7" x14ac:dyDescent="0.2">
      <c r="A136" s="13">
        <v>4571</v>
      </c>
      <c r="B136" s="13">
        <v>261</v>
      </c>
      <c r="C136" s="14" t="s">
        <v>212</v>
      </c>
      <c r="D136" s="14" t="s">
        <v>213</v>
      </c>
      <c r="E136" s="14" t="s">
        <v>290</v>
      </c>
      <c r="F136" s="6" t="str">
        <f t="shared" si="4"/>
        <v>PBI (APBD) TAMANSARI</v>
      </c>
      <c r="G136" s="14" t="s">
        <v>17</v>
      </c>
    </row>
    <row r="137" spans="1:7" x14ac:dyDescent="0.2">
      <c r="A137" s="13">
        <v>4574</v>
      </c>
      <c r="B137" s="13">
        <v>264</v>
      </c>
      <c r="C137" s="14" t="s">
        <v>214</v>
      </c>
      <c r="D137" s="14" t="s">
        <v>213</v>
      </c>
      <c r="E137" s="14" t="s">
        <v>290</v>
      </c>
      <c r="F137" s="6" t="str">
        <f t="shared" si="4"/>
        <v>PBI (APBD) TAMANSARI</v>
      </c>
      <c r="G137" s="14" t="s">
        <v>17</v>
      </c>
    </row>
    <row r="138" spans="1:7" x14ac:dyDescent="0.2">
      <c r="A138" s="13">
        <v>4576</v>
      </c>
      <c r="B138" s="13">
        <v>266</v>
      </c>
      <c r="C138" s="14" t="s">
        <v>215</v>
      </c>
      <c r="D138" s="14" t="s">
        <v>216</v>
      </c>
      <c r="E138" s="14" t="s">
        <v>290</v>
      </c>
      <c r="F138" s="6" t="str">
        <f t="shared" si="4"/>
        <v>Belum punya TAMANSARI</v>
      </c>
      <c r="G138" s="14" t="s">
        <v>5</v>
      </c>
    </row>
    <row r="139" spans="1:7" x14ac:dyDescent="0.2">
      <c r="A139" s="13">
        <v>4580</v>
      </c>
      <c r="B139" s="13">
        <v>270</v>
      </c>
      <c r="C139" s="14" t="s">
        <v>54</v>
      </c>
      <c r="D139" s="14" t="s">
        <v>216</v>
      </c>
      <c r="E139" s="14" t="s">
        <v>290</v>
      </c>
      <c r="F139" s="6" t="str">
        <f t="shared" si="4"/>
        <v>PBI (APBD) TAMANSARI</v>
      </c>
      <c r="G139" s="14" t="s">
        <v>17</v>
      </c>
    </row>
    <row r="140" spans="1:7" x14ac:dyDescent="0.2">
      <c r="A140" s="13">
        <v>4583</v>
      </c>
      <c r="B140" s="13">
        <v>273</v>
      </c>
      <c r="C140" s="14" t="s">
        <v>60</v>
      </c>
      <c r="D140" s="14" t="s">
        <v>217</v>
      </c>
      <c r="E140" s="14" t="s">
        <v>290</v>
      </c>
      <c r="F140" s="6" t="str">
        <f t="shared" si="4"/>
        <v>PBI (APBD) TAMANSARI</v>
      </c>
      <c r="G140" s="14" t="s">
        <v>17</v>
      </c>
    </row>
    <row r="141" spans="1:7" x14ac:dyDescent="0.2">
      <c r="A141" s="13">
        <v>4587</v>
      </c>
      <c r="B141" s="13">
        <v>277</v>
      </c>
      <c r="C141" s="14" t="s">
        <v>219</v>
      </c>
      <c r="D141" s="14" t="s">
        <v>218</v>
      </c>
      <c r="E141" s="14" t="s">
        <v>290</v>
      </c>
      <c r="F141" s="6" t="str">
        <f t="shared" si="4"/>
        <v>PBI (APBD) TAMANSARI</v>
      </c>
      <c r="G141" s="14" t="s">
        <v>17</v>
      </c>
    </row>
    <row r="142" spans="1:7" x14ac:dyDescent="0.2">
      <c r="A142" s="13">
        <v>4589</v>
      </c>
      <c r="B142" s="13">
        <v>279</v>
      </c>
      <c r="C142" s="14" t="s">
        <v>31</v>
      </c>
      <c r="D142" s="14" t="s">
        <v>218</v>
      </c>
      <c r="E142" s="14" t="s">
        <v>290</v>
      </c>
      <c r="F142" s="6" t="str">
        <f t="shared" si="4"/>
        <v>PBI (APBD) TAMANSARI</v>
      </c>
      <c r="G142" s="14" t="s">
        <v>17</v>
      </c>
    </row>
    <row r="143" spans="1:7" x14ac:dyDescent="0.2">
      <c r="A143" s="13">
        <v>4591</v>
      </c>
      <c r="B143" s="13">
        <v>281</v>
      </c>
      <c r="C143" s="14" t="s">
        <v>220</v>
      </c>
      <c r="D143" s="14" t="s">
        <v>221</v>
      </c>
      <c r="E143" s="14" t="s">
        <v>290</v>
      </c>
      <c r="F143" s="6" t="str">
        <f t="shared" si="4"/>
        <v>PBI (APBD) TAMANSARI</v>
      </c>
      <c r="G143" s="14" t="s">
        <v>17</v>
      </c>
    </row>
    <row r="144" spans="1:7" x14ac:dyDescent="0.2">
      <c r="A144" s="13">
        <v>4595</v>
      </c>
      <c r="B144" s="13">
        <v>285</v>
      </c>
      <c r="C144" s="14" t="s">
        <v>223</v>
      </c>
      <c r="D144" s="14" t="s">
        <v>221</v>
      </c>
      <c r="E144" s="14" t="s">
        <v>290</v>
      </c>
      <c r="F144" s="6" t="str">
        <f t="shared" si="4"/>
        <v>PBI (APBD) TAMANSARI</v>
      </c>
      <c r="G144" s="14" t="s">
        <v>17</v>
      </c>
    </row>
    <row r="145" spans="1:7" x14ac:dyDescent="0.2">
      <c r="A145" s="13">
        <v>4596</v>
      </c>
      <c r="B145" s="13">
        <v>286</v>
      </c>
      <c r="C145" s="14" t="s">
        <v>33</v>
      </c>
      <c r="D145" s="14" t="s">
        <v>224</v>
      </c>
      <c r="E145" s="14" t="s">
        <v>290</v>
      </c>
      <c r="F145" s="6" t="str">
        <f t="shared" si="4"/>
        <v>PBI (APBN) TAMANSARI</v>
      </c>
      <c r="G145" s="14" t="s">
        <v>43</v>
      </c>
    </row>
    <row r="146" spans="1:7" x14ac:dyDescent="0.2">
      <c r="A146" s="13">
        <v>4597</v>
      </c>
      <c r="B146" s="13">
        <v>287</v>
      </c>
      <c r="C146" s="14" t="s">
        <v>225</v>
      </c>
      <c r="D146" s="14" t="s">
        <v>224</v>
      </c>
      <c r="E146" s="14" t="s">
        <v>290</v>
      </c>
      <c r="F146" s="6" t="str">
        <f t="shared" si="4"/>
        <v>PBI (APBD) TAMANSARI</v>
      </c>
      <c r="G146" s="14" t="s">
        <v>17</v>
      </c>
    </row>
    <row r="147" spans="1:7" x14ac:dyDescent="0.2">
      <c r="A147" s="13">
        <v>4599</v>
      </c>
      <c r="B147" s="13">
        <v>289</v>
      </c>
      <c r="C147" s="14" t="s">
        <v>8</v>
      </c>
      <c r="D147" s="14" t="s">
        <v>224</v>
      </c>
      <c r="E147" s="14" t="s">
        <v>290</v>
      </c>
      <c r="F147" s="6" t="str">
        <f t="shared" si="4"/>
        <v>PBI (APBD) TAMANSARI</v>
      </c>
      <c r="G147" s="14" t="s">
        <v>17</v>
      </c>
    </row>
    <row r="148" spans="1:7" x14ac:dyDescent="0.2">
      <c r="A148" s="13">
        <v>4600</v>
      </c>
      <c r="B148" s="13">
        <v>290</v>
      </c>
      <c r="C148" s="14" t="s">
        <v>49</v>
      </c>
      <c r="D148" s="14" t="s">
        <v>224</v>
      </c>
      <c r="E148" s="14" t="s">
        <v>290</v>
      </c>
      <c r="F148" s="6" t="str">
        <f t="shared" si="4"/>
        <v>PBI (APBD) TAMANSARI</v>
      </c>
      <c r="G148" s="14" t="s">
        <v>17</v>
      </c>
    </row>
    <row r="149" spans="1:7" x14ac:dyDescent="0.2">
      <c r="A149" s="13">
        <v>4601</v>
      </c>
      <c r="B149" s="13">
        <v>291</v>
      </c>
      <c r="C149" s="14" t="s">
        <v>226</v>
      </c>
      <c r="D149" s="14" t="s">
        <v>227</v>
      </c>
      <c r="E149" s="14" t="s">
        <v>290</v>
      </c>
      <c r="F149" s="6" t="str">
        <f t="shared" si="4"/>
        <v>PBI (APBD) TAMANSARI</v>
      </c>
      <c r="G149" s="14" t="s">
        <v>17</v>
      </c>
    </row>
    <row r="150" spans="1:7" x14ac:dyDescent="0.2">
      <c r="A150" s="13">
        <v>4603</v>
      </c>
      <c r="B150" s="13">
        <v>293</v>
      </c>
      <c r="C150" s="14" t="s">
        <v>32</v>
      </c>
      <c r="D150" s="14" t="s">
        <v>227</v>
      </c>
      <c r="E150" s="14" t="s">
        <v>290</v>
      </c>
      <c r="F150" s="6" t="str">
        <f t="shared" si="4"/>
        <v>PBI (APBD) TAMANSARI</v>
      </c>
      <c r="G150" s="14" t="s">
        <v>17</v>
      </c>
    </row>
    <row r="151" spans="1:7" x14ac:dyDescent="0.2">
      <c r="A151" s="13">
        <v>4604</v>
      </c>
      <c r="B151" s="13">
        <v>294</v>
      </c>
      <c r="C151" s="14" t="s">
        <v>39</v>
      </c>
      <c r="D151" s="14" t="s">
        <v>227</v>
      </c>
      <c r="E151" s="14" t="s">
        <v>290</v>
      </c>
      <c r="F151" s="6" t="str">
        <f t="shared" si="4"/>
        <v>PBI (APBD) TAMANSARI</v>
      </c>
      <c r="G151" s="14" t="s">
        <v>17</v>
      </c>
    </row>
    <row r="152" spans="1:7" x14ac:dyDescent="0.2">
      <c r="A152" s="13">
        <v>4605</v>
      </c>
      <c r="B152" s="13">
        <v>295</v>
      </c>
      <c r="C152" s="14" t="s">
        <v>28</v>
      </c>
      <c r="D152" s="14" t="s">
        <v>227</v>
      </c>
      <c r="E152" s="14" t="s">
        <v>290</v>
      </c>
      <c r="F152" s="6" t="str">
        <f t="shared" si="4"/>
        <v>PBI (APBD) TAMANSARI</v>
      </c>
      <c r="G152" s="14" t="s">
        <v>17</v>
      </c>
    </row>
    <row r="153" spans="1:7" x14ac:dyDescent="0.2">
      <c r="A153" s="13">
        <v>4607</v>
      </c>
      <c r="B153" s="13">
        <v>297</v>
      </c>
      <c r="C153" s="14" t="s">
        <v>36</v>
      </c>
      <c r="D153" s="14" t="s">
        <v>228</v>
      </c>
      <c r="E153" s="14" t="s">
        <v>290</v>
      </c>
      <c r="F153" s="6" t="str">
        <f t="shared" si="4"/>
        <v>PBI (APBD) TAMANSARI</v>
      </c>
      <c r="G153" s="14" t="s">
        <v>17</v>
      </c>
    </row>
    <row r="154" spans="1:7" x14ac:dyDescent="0.2">
      <c r="A154" s="13">
        <v>4608</v>
      </c>
      <c r="B154" s="13">
        <v>298</v>
      </c>
      <c r="C154" s="14" t="s">
        <v>229</v>
      </c>
      <c r="D154" s="14" t="s">
        <v>228</v>
      </c>
      <c r="E154" s="14" t="s">
        <v>290</v>
      </c>
      <c r="F154" s="6" t="str">
        <f t="shared" si="4"/>
        <v>PBI (APBD) TAMANSARI</v>
      </c>
      <c r="G154" s="14" t="s">
        <v>17</v>
      </c>
    </row>
    <row r="155" spans="1:7" x14ac:dyDescent="0.2">
      <c r="A155" s="13">
        <v>4609</v>
      </c>
      <c r="B155" s="13">
        <v>299</v>
      </c>
      <c r="C155" s="14" t="s">
        <v>22</v>
      </c>
      <c r="D155" s="14" t="s">
        <v>228</v>
      </c>
      <c r="E155" s="14" t="s">
        <v>290</v>
      </c>
      <c r="F155" s="6" t="str">
        <f t="shared" si="4"/>
        <v>PBI (APBD) TAMANSARI</v>
      </c>
      <c r="G155" s="14" t="s">
        <v>17</v>
      </c>
    </row>
    <row r="156" spans="1:7" x14ac:dyDescent="0.2">
      <c r="A156" s="13">
        <v>4610</v>
      </c>
      <c r="B156" s="13">
        <v>300</v>
      </c>
      <c r="C156" s="14" t="s">
        <v>58</v>
      </c>
      <c r="D156" s="14" t="s">
        <v>228</v>
      </c>
      <c r="E156" s="14" t="s">
        <v>290</v>
      </c>
      <c r="F156" s="6" t="str">
        <f t="shared" si="4"/>
        <v>Belum punya TAMANSARI</v>
      </c>
      <c r="G156" s="14" t="s">
        <v>5</v>
      </c>
    </row>
    <row r="157" spans="1:7" x14ac:dyDescent="0.2">
      <c r="A157" s="13">
        <v>4611</v>
      </c>
      <c r="B157" s="13">
        <v>301</v>
      </c>
      <c r="C157" s="14" t="s">
        <v>230</v>
      </c>
      <c r="D157" s="14" t="s">
        <v>231</v>
      </c>
      <c r="E157" s="14" t="s">
        <v>291</v>
      </c>
      <c r="F157" s="6" t="str">
        <f t="shared" si="4"/>
        <v>PEGAWAI SWASTA LENGKONG</v>
      </c>
      <c r="G157" s="14" t="s">
        <v>48</v>
      </c>
    </row>
    <row r="158" spans="1:7" x14ac:dyDescent="0.2">
      <c r="A158" s="13">
        <v>4612</v>
      </c>
      <c r="B158" s="13">
        <v>302</v>
      </c>
      <c r="C158" s="14" t="s">
        <v>232</v>
      </c>
      <c r="D158" s="14" t="s">
        <v>231</v>
      </c>
      <c r="E158" s="14" t="s">
        <v>291</v>
      </c>
      <c r="F158" s="6" t="str">
        <f t="shared" si="4"/>
        <v>PBI (APBD) LENGKONG</v>
      </c>
      <c r="G158" s="14" t="s">
        <v>17</v>
      </c>
    </row>
    <row r="159" spans="1:7" x14ac:dyDescent="0.2">
      <c r="A159" s="13">
        <v>4613</v>
      </c>
      <c r="B159" s="13">
        <v>303</v>
      </c>
      <c r="C159" s="14" t="s">
        <v>233</v>
      </c>
      <c r="D159" s="14" t="s">
        <v>231</v>
      </c>
      <c r="E159" s="14" t="s">
        <v>291</v>
      </c>
      <c r="F159" s="6" t="str">
        <f t="shared" si="4"/>
        <v>PBI (APBD) LENGKONG</v>
      </c>
      <c r="G159" s="14" t="s">
        <v>17</v>
      </c>
    </row>
    <row r="160" spans="1:7" x14ac:dyDescent="0.2">
      <c r="A160" s="13">
        <v>4616</v>
      </c>
      <c r="B160" s="13">
        <v>306</v>
      </c>
      <c r="C160" s="14" t="s">
        <v>234</v>
      </c>
      <c r="D160" s="14" t="s">
        <v>235</v>
      </c>
      <c r="E160" s="14" t="s">
        <v>291</v>
      </c>
      <c r="F160" s="6" t="str">
        <f t="shared" si="4"/>
        <v>PBI (APBD) LENGKONG</v>
      </c>
      <c r="G160" s="14" t="s">
        <v>17</v>
      </c>
    </row>
    <row r="161" spans="1:7" x14ac:dyDescent="0.2">
      <c r="A161" s="13">
        <v>4618</v>
      </c>
      <c r="B161" s="13">
        <v>308</v>
      </c>
      <c r="C161" s="14" t="s">
        <v>236</v>
      </c>
      <c r="D161" s="14" t="s">
        <v>235</v>
      </c>
      <c r="E161" s="14" t="s">
        <v>291</v>
      </c>
      <c r="F161" s="6" t="str">
        <f t="shared" si="4"/>
        <v>Belum punya LENGKONG</v>
      </c>
      <c r="G161" s="14" t="s">
        <v>5</v>
      </c>
    </row>
    <row r="162" spans="1:7" x14ac:dyDescent="0.2">
      <c r="A162" s="13">
        <v>4620</v>
      </c>
      <c r="B162" s="13">
        <v>310</v>
      </c>
      <c r="C162" s="14" t="s">
        <v>237</v>
      </c>
      <c r="D162" s="14" t="s">
        <v>235</v>
      </c>
      <c r="E162" s="14" t="s">
        <v>291</v>
      </c>
      <c r="F162" s="6" t="str">
        <f t="shared" si="4"/>
        <v>PEKERJA MANDIRI LENGKONG</v>
      </c>
      <c r="G162" s="14" t="s">
        <v>47</v>
      </c>
    </row>
    <row r="163" spans="1:7" x14ac:dyDescent="0.2">
      <c r="A163" s="13">
        <v>4621</v>
      </c>
      <c r="B163" s="13">
        <v>311</v>
      </c>
      <c r="C163" s="14" t="s">
        <v>238</v>
      </c>
      <c r="D163" s="14" t="s">
        <v>239</v>
      </c>
      <c r="E163" s="14" t="s">
        <v>291</v>
      </c>
      <c r="F163" s="6" t="str">
        <f t="shared" si="4"/>
        <v>PEGAWAI SWASTA LENGKONG</v>
      </c>
      <c r="G163" s="14" t="s">
        <v>48</v>
      </c>
    </row>
    <row r="164" spans="1:7" x14ac:dyDescent="0.2">
      <c r="A164" s="13">
        <v>4622</v>
      </c>
      <c r="B164" s="13">
        <v>312</v>
      </c>
      <c r="C164" s="14" t="s">
        <v>240</v>
      </c>
      <c r="D164" s="14" t="s">
        <v>239</v>
      </c>
      <c r="E164" s="14" t="s">
        <v>291</v>
      </c>
      <c r="F164" s="6" t="str">
        <f t="shared" si="4"/>
        <v>PEKERJA MANDIRI LENGKONG</v>
      </c>
      <c r="G164" s="14" t="s">
        <v>47</v>
      </c>
    </row>
    <row r="165" spans="1:7" x14ac:dyDescent="0.2">
      <c r="A165" s="13">
        <v>4627</v>
      </c>
      <c r="B165" s="13">
        <v>317</v>
      </c>
      <c r="C165" s="14" t="s">
        <v>242</v>
      </c>
      <c r="D165" s="14" t="s">
        <v>241</v>
      </c>
      <c r="E165" s="14" t="s">
        <v>291</v>
      </c>
      <c r="F165" s="6" t="s">
        <v>303</v>
      </c>
      <c r="G165" s="14" t="s">
        <v>48</v>
      </c>
    </row>
    <row r="166" spans="1:7" x14ac:dyDescent="0.2">
      <c r="A166" s="13">
        <v>4629</v>
      </c>
      <c r="B166" s="13">
        <v>319</v>
      </c>
      <c r="C166" s="14" t="s">
        <v>243</v>
      </c>
      <c r="D166" s="14" t="s">
        <v>241</v>
      </c>
      <c r="E166" s="14" t="s">
        <v>291</v>
      </c>
      <c r="F166" s="6" t="str">
        <f t="shared" ref="F166:F202" si="5">CONCATENATE(G166," ",E166)</f>
        <v>PBI (APBD) LENGKONG</v>
      </c>
      <c r="G166" s="14" t="s">
        <v>17</v>
      </c>
    </row>
    <row r="167" spans="1:7" x14ac:dyDescent="0.2">
      <c r="A167" s="13">
        <v>4631</v>
      </c>
      <c r="B167" s="13">
        <v>321</v>
      </c>
      <c r="C167" s="14" t="s">
        <v>13</v>
      </c>
      <c r="D167" s="14" t="s">
        <v>244</v>
      </c>
      <c r="E167" s="14" t="s">
        <v>291</v>
      </c>
      <c r="F167" s="6" t="str">
        <f t="shared" si="5"/>
        <v>PBI (APBD) LENGKONG</v>
      </c>
      <c r="G167" s="14" t="s">
        <v>17</v>
      </c>
    </row>
    <row r="168" spans="1:7" x14ac:dyDescent="0.2">
      <c r="A168" s="13">
        <v>4632</v>
      </c>
      <c r="B168" s="13">
        <v>322</v>
      </c>
      <c r="C168" s="14" t="s">
        <v>57</v>
      </c>
      <c r="D168" s="14" t="s">
        <v>244</v>
      </c>
      <c r="E168" s="14" t="s">
        <v>291</v>
      </c>
      <c r="F168" s="6" t="str">
        <f t="shared" si="5"/>
        <v>PBI (APBN) LENGKONG</v>
      </c>
      <c r="G168" s="14" t="s">
        <v>43</v>
      </c>
    </row>
    <row r="169" spans="1:7" x14ac:dyDescent="0.2">
      <c r="A169" s="13">
        <v>4636</v>
      </c>
      <c r="B169" s="13">
        <v>326</v>
      </c>
      <c r="C169" s="14" t="s">
        <v>245</v>
      </c>
      <c r="D169" s="14" t="s">
        <v>246</v>
      </c>
      <c r="E169" s="14" t="s">
        <v>291</v>
      </c>
      <c r="F169" s="6" t="str">
        <f t="shared" si="5"/>
        <v>PBI (APBD) LENGKONG</v>
      </c>
      <c r="G169" s="14" t="s">
        <v>17</v>
      </c>
    </row>
    <row r="170" spans="1:7" x14ac:dyDescent="0.2">
      <c r="A170" s="13">
        <v>4637</v>
      </c>
      <c r="B170" s="13">
        <v>327</v>
      </c>
      <c r="C170" s="14" t="s">
        <v>247</v>
      </c>
      <c r="D170" s="14" t="s">
        <v>246</v>
      </c>
      <c r="E170" s="14" t="s">
        <v>291</v>
      </c>
      <c r="F170" s="6" t="str">
        <f t="shared" si="5"/>
        <v>PEKERJA MANDIRI LENGKONG</v>
      </c>
      <c r="G170" s="14" t="s">
        <v>47</v>
      </c>
    </row>
    <row r="171" spans="1:7" x14ac:dyDescent="0.2">
      <c r="A171" s="13">
        <v>4638</v>
      </c>
      <c r="B171" s="13">
        <v>328</v>
      </c>
      <c r="C171" s="14" t="s">
        <v>29</v>
      </c>
      <c r="D171" s="14" t="s">
        <v>246</v>
      </c>
      <c r="E171" s="14" t="s">
        <v>291</v>
      </c>
      <c r="F171" s="6" t="str">
        <f t="shared" si="5"/>
        <v>PBI (APBN) LENGKONG</v>
      </c>
      <c r="G171" s="14" t="s">
        <v>43</v>
      </c>
    </row>
    <row r="172" spans="1:7" x14ac:dyDescent="0.2">
      <c r="A172" s="13">
        <v>4640</v>
      </c>
      <c r="B172" s="13">
        <v>330</v>
      </c>
      <c r="C172" s="14" t="s">
        <v>24</v>
      </c>
      <c r="D172" s="14" t="s">
        <v>246</v>
      </c>
      <c r="E172" s="14" t="s">
        <v>291</v>
      </c>
      <c r="F172" s="6" t="str">
        <f t="shared" si="5"/>
        <v>PEGAWAI SWASTA LENGKONG</v>
      </c>
      <c r="G172" s="14" t="s">
        <v>48</v>
      </c>
    </row>
    <row r="173" spans="1:7" x14ac:dyDescent="0.2">
      <c r="A173" s="13">
        <v>4641</v>
      </c>
      <c r="B173" s="13">
        <v>331</v>
      </c>
      <c r="C173" s="14" t="s">
        <v>248</v>
      </c>
      <c r="D173" s="14" t="s">
        <v>249</v>
      </c>
      <c r="E173" s="14" t="s">
        <v>291</v>
      </c>
      <c r="F173" s="6" t="str">
        <f t="shared" si="5"/>
        <v>PBI (APBD) LENGKONG</v>
      </c>
      <c r="G173" s="14" t="s">
        <v>17</v>
      </c>
    </row>
    <row r="174" spans="1:7" x14ac:dyDescent="0.2">
      <c r="A174" s="13">
        <v>4642</v>
      </c>
      <c r="B174" s="13">
        <v>332</v>
      </c>
      <c r="C174" s="14" t="s">
        <v>250</v>
      </c>
      <c r="D174" s="14" t="s">
        <v>249</v>
      </c>
      <c r="E174" s="14" t="s">
        <v>291</v>
      </c>
      <c r="F174" s="6" t="str">
        <f t="shared" si="5"/>
        <v>PBI (APBD) LENGKONG</v>
      </c>
      <c r="G174" s="14" t="s">
        <v>17</v>
      </c>
    </row>
    <row r="175" spans="1:7" x14ac:dyDescent="0.2">
      <c r="A175" s="13">
        <v>4645</v>
      </c>
      <c r="B175" s="13">
        <v>335</v>
      </c>
      <c r="C175" s="14" t="s">
        <v>45</v>
      </c>
      <c r="D175" s="14" t="s">
        <v>249</v>
      </c>
      <c r="E175" s="14" t="s">
        <v>291</v>
      </c>
      <c r="F175" s="6" t="str">
        <f t="shared" si="5"/>
        <v>Belum punya LENGKONG</v>
      </c>
      <c r="G175" s="14" t="s">
        <v>5</v>
      </c>
    </row>
    <row r="176" spans="1:7" x14ac:dyDescent="0.2">
      <c r="A176" s="13">
        <v>4647</v>
      </c>
      <c r="B176" s="13">
        <v>337</v>
      </c>
      <c r="C176" s="14" t="s">
        <v>252</v>
      </c>
      <c r="D176" s="14" t="s">
        <v>251</v>
      </c>
      <c r="E176" s="14" t="s">
        <v>291</v>
      </c>
      <c r="F176" s="6" t="str">
        <f t="shared" si="5"/>
        <v>PBI (APBD) LENGKONG</v>
      </c>
      <c r="G176" s="14" t="s">
        <v>17</v>
      </c>
    </row>
    <row r="177" spans="1:7" x14ac:dyDescent="0.2">
      <c r="A177" s="13">
        <v>4649</v>
      </c>
      <c r="B177" s="13">
        <v>339</v>
      </c>
      <c r="C177" s="14" t="s">
        <v>253</v>
      </c>
      <c r="D177" s="14" t="s">
        <v>251</v>
      </c>
      <c r="E177" s="14" t="s">
        <v>291</v>
      </c>
      <c r="F177" s="6" t="str">
        <f t="shared" si="5"/>
        <v>PEKERJA MANDIRI LENGKONG</v>
      </c>
      <c r="G177" s="14" t="s">
        <v>47</v>
      </c>
    </row>
    <row r="178" spans="1:7" x14ac:dyDescent="0.2">
      <c r="A178" s="13">
        <v>4651</v>
      </c>
      <c r="B178" s="13">
        <v>341</v>
      </c>
      <c r="C178" s="14" t="s">
        <v>20</v>
      </c>
      <c r="D178" s="14" t="s">
        <v>254</v>
      </c>
      <c r="E178" s="14" t="s">
        <v>292</v>
      </c>
      <c r="F178" s="6" t="str">
        <f t="shared" si="5"/>
        <v>PEKERJA MANDIRI KAWANGREJO</v>
      </c>
      <c r="G178" s="14" t="s">
        <v>47</v>
      </c>
    </row>
    <row r="179" spans="1:7" x14ac:dyDescent="0.2">
      <c r="A179" s="13">
        <v>4652</v>
      </c>
      <c r="B179" s="13">
        <v>342</v>
      </c>
      <c r="C179" s="14" t="s">
        <v>255</v>
      </c>
      <c r="D179" s="14" t="s">
        <v>254</v>
      </c>
      <c r="E179" s="14" t="s">
        <v>292</v>
      </c>
      <c r="F179" s="6" t="str">
        <f t="shared" si="5"/>
        <v>PEGAWAI SWASTA KAWANGREJO</v>
      </c>
      <c r="G179" s="14" t="s">
        <v>48</v>
      </c>
    </row>
    <row r="180" spans="1:7" x14ac:dyDescent="0.2">
      <c r="A180" s="13">
        <v>4654</v>
      </c>
      <c r="B180" s="13">
        <v>344</v>
      </c>
      <c r="C180" s="14" t="s">
        <v>256</v>
      </c>
      <c r="D180" s="14" t="s">
        <v>254</v>
      </c>
      <c r="E180" s="14" t="s">
        <v>292</v>
      </c>
      <c r="F180" s="6" t="str">
        <f t="shared" si="5"/>
        <v>PBI (APBD) KAWANGREJO</v>
      </c>
      <c r="G180" s="14" t="s">
        <v>17</v>
      </c>
    </row>
    <row r="181" spans="1:7" x14ac:dyDescent="0.2">
      <c r="A181" s="13">
        <v>4656</v>
      </c>
      <c r="B181" s="13">
        <v>346</v>
      </c>
      <c r="C181" s="14" t="s">
        <v>257</v>
      </c>
      <c r="D181" s="14" t="s">
        <v>258</v>
      </c>
      <c r="E181" s="14" t="s">
        <v>292</v>
      </c>
      <c r="F181" s="6" t="str">
        <f t="shared" si="5"/>
        <v>Belum punya KAWANGREJO</v>
      </c>
      <c r="G181" s="14" t="s">
        <v>5</v>
      </c>
    </row>
    <row r="182" spans="1:7" x14ac:dyDescent="0.2">
      <c r="A182" s="13">
        <v>4658</v>
      </c>
      <c r="B182" s="13">
        <v>348</v>
      </c>
      <c r="C182" s="14" t="s">
        <v>10</v>
      </c>
      <c r="D182" s="14" t="s">
        <v>258</v>
      </c>
      <c r="E182" s="14" t="s">
        <v>292</v>
      </c>
      <c r="F182" s="6" t="str">
        <f t="shared" si="5"/>
        <v>PBI (APBD) KAWANGREJO</v>
      </c>
      <c r="G182" s="14" t="s">
        <v>17</v>
      </c>
    </row>
    <row r="183" spans="1:7" x14ac:dyDescent="0.2">
      <c r="A183" s="13">
        <v>4662</v>
      </c>
      <c r="B183" s="13">
        <v>352</v>
      </c>
      <c r="C183" s="14" t="s">
        <v>260</v>
      </c>
      <c r="D183" s="14" t="s">
        <v>259</v>
      </c>
      <c r="E183" s="14" t="s">
        <v>292</v>
      </c>
      <c r="F183" s="6" t="str">
        <f t="shared" si="5"/>
        <v>PBI (APBD) KAWANGREJO</v>
      </c>
      <c r="G183" s="14" t="s">
        <v>17</v>
      </c>
    </row>
    <row r="184" spans="1:7" x14ac:dyDescent="0.2">
      <c r="A184" s="13">
        <v>4664</v>
      </c>
      <c r="B184" s="13">
        <v>354</v>
      </c>
      <c r="C184" s="14" t="s">
        <v>261</v>
      </c>
      <c r="D184" s="14" t="s">
        <v>259</v>
      </c>
      <c r="E184" s="14" t="s">
        <v>292</v>
      </c>
      <c r="F184" s="6" t="str">
        <f t="shared" si="5"/>
        <v>PBI (APBD) KAWANGREJO</v>
      </c>
      <c r="G184" s="14" t="s">
        <v>17</v>
      </c>
    </row>
    <row r="185" spans="1:7" x14ac:dyDescent="0.2">
      <c r="A185" s="13">
        <v>4665</v>
      </c>
      <c r="B185" s="13">
        <v>355</v>
      </c>
      <c r="C185" s="14" t="s">
        <v>262</v>
      </c>
      <c r="D185" s="14" t="s">
        <v>259</v>
      </c>
      <c r="E185" s="14" t="s">
        <v>292</v>
      </c>
      <c r="F185" s="6" t="str">
        <f t="shared" si="5"/>
        <v>PEGAWAI SWASTA KAWANGREJO</v>
      </c>
      <c r="G185" s="14" t="s">
        <v>48</v>
      </c>
    </row>
    <row r="186" spans="1:7" x14ac:dyDescent="0.2">
      <c r="A186" s="13">
        <v>4667</v>
      </c>
      <c r="B186" s="13">
        <v>357</v>
      </c>
      <c r="C186" s="14" t="s">
        <v>264</v>
      </c>
      <c r="D186" s="14" t="s">
        <v>263</v>
      </c>
      <c r="E186" s="14" t="s">
        <v>292</v>
      </c>
      <c r="F186" s="6" t="str">
        <f t="shared" si="5"/>
        <v>PBI (APBD) KAWANGREJO</v>
      </c>
      <c r="G186" s="14" t="s">
        <v>17</v>
      </c>
    </row>
    <row r="187" spans="1:7" x14ac:dyDescent="0.2">
      <c r="A187" s="13">
        <v>4670</v>
      </c>
      <c r="B187" s="13">
        <v>360</v>
      </c>
      <c r="C187" s="14" t="s">
        <v>265</v>
      </c>
      <c r="D187" s="14" t="s">
        <v>263</v>
      </c>
      <c r="E187" s="14" t="s">
        <v>292</v>
      </c>
      <c r="F187" s="6" t="str">
        <f t="shared" si="5"/>
        <v>PBI (APBD) KAWANGREJO</v>
      </c>
      <c r="G187" s="14" t="s">
        <v>17</v>
      </c>
    </row>
    <row r="188" spans="1:7" x14ac:dyDescent="0.2">
      <c r="A188" s="13">
        <v>4673</v>
      </c>
      <c r="B188" s="13">
        <v>363</v>
      </c>
      <c r="C188" s="14" t="s">
        <v>52</v>
      </c>
      <c r="D188" s="14" t="s">
        <v>266</v>
      </c>
      <c r="E188" s="14" t="s">
        <v>292</v>
      </c>
      <c r="F188" s="6" t="str">
        <f t="shared" si="5"/>
        <v>PEGAWAI SWASTA KAWANGREJO</v>
      </c>
      <c r="G188" s="14" t="s">
        <v>48</v>
      </c>
    </row>
    <row r="189" spans="1:7" x14ac:dyDescent="0.2">
      <c r="A189" s="13">
        <v>4675</v>
      </c>
      <c r="B189" s="13">
        <v>365</v>
      </c>
      <c r="C189" s="14" t="s">
        <v>267</v>
      </c>
      <c r="D189" s="14" t="s">
        <v>266</v>
      </c>
      <c r="E189" s="14" t="s">
        <v>292</v>
      </c>
      <c r="F189" s="6" t="str">
        <f t="shared" si="5"/>
        <v>PBI (APBD) KAWANGREJO</v>
      </c>
      <c r="G189" s="14" t="s">
        <v>17</v>
      </c>
    </row>
    <row r="190" spans="1:7" x14ac:dyDescent="0.2">
      <c r="A190" s="13">
        <v>4676</v>
      </c>
      <c r="B190" s="13">
        <v>366</v>
      </c>
      <c r="C190" s="14" t="s">
        <v>268</v>
      </c>
      <c r="D190" s="14" t="s">
        <v>269</v>
      </c>
      <c r="E190" s="14" t="s">
        <v>292</v>
      </c>
      <c r="F190" s="6" t="str">
        <f t="shared" si="5"/>
        <v>PBI (APBD) KAWANGREJO</v>
      </c>
      <c r="G190" s="14" t="s">
        <v>17</v>
      </c>
    </row>
    <row r="191" spans="1:7" x14ac:dyDescent="0.2">
      <c r="A191" s="13">
        <v>4679</v>
      </c>
      <c r="B191" s="13">
        <v>369</v>
      </c>
      <c r="C191" s="14" t="s">
        <v>222</v>
      </c>
      <c r="D191" s="14" t="s">
        <v>269</v>
      </c>
      <c r="E191" s="14" t="s">
        <v>292</v>
      </c>
      <c r="F191" s="6" t="str">
        <f t="shared" si="5"/>
        <v>PBI (APBD) KAWANGREJO</v>
      </c>
      <c r="G191" s="14" t="s">
        <v>17</v>
      </c>
    </row>
    <row r="192" spans="1:7" x14ac:dyDescent="0.2">
      <c r="A192" s="13">
        <v>4680</v>
      </c>
      <c r="B192" s="13">
        <v>370</v>
      </c>
      <c r="C192" s="14" t="s">
        <v>270</v>
      </c>
      <c r="D192" s="14" t="s">
        <v>269</v>
      </c>
      <c r="E192" s="14" t="s">
        <v>292</v>
      </c>
      <c r="F192" s="6" t="str">
        <f t="shared" si="5"/>
        <v>PBI (APBD) KAWANGREJO</v>
      </c>
      <c r="G192" s="14" t="s">
        <v>17</v>
      </c>
    </row>
    <row r="193" spans="1:7" x14ac:dyDescent="0.2">
      <c r="A193" s="13">
        <v>4683</v>
      </c>
      <c r="B193" s="13">
        <v>373</v>
      </c>
      <c r="C193" s="14" t="s">
        <v>272</v>
      </c>
      <c r="D193" s="14" t="s">
        <v>271</v>
      </c>
      <c r="E193" s="14" t="s">
        <v>292</v>
      </c>
      <c r="F193" s="6" t="str">
        <f t="shared" si="5"/>
        <v>Belum punya KAWANGREJO</v>
      </c>
      <c r="G193" s="14" t="s">
        <v>5</v>
      </c>
    </row>
    <row r="194" spans="1:7" x14ac:dyDescent="0.2">
      <c r="A194" s="13">
        <v>4686</v>
      </c>
      <c r="B194" s="13">
        <v>376</v>
      </c>
      <c r="C194" s="14" t="s">
        <v>273</v>
      </c>
      <c r="D194" s="14" t="s">
        <v>274</v>
      </c>
      <c r="E194" s="14" t="s">
        <v>292</v>
      </c>
      <c r="F194" s="6" t="str">
        <f t="shared" si="5"/>
        <v>PBI (APBD) KAWANGREJO</v>
      </c>
      <c r="G194" s="14" t="s">
        <v>17</v>
      </c>
    </row>
    <row r="195" spans="1:7" x14ac:dyDescent="0.2">
      <c r="A195" s="13">
        <v>4687</v>
      </c>
      <c r="B195" s="13">
        <v>377</v>
      </c>
      <c r="C195" s="14" t="s">
        <v>275</v>
      </c>
      <c r="D195" s="14" t="s">
        <v>274</v>
      </c>
      <c r="E195" s="14" t="s">
        <v>292</v>
      </c>
      <c r="F195" s="6" t="str">
        <f t="shared" si="5"/>
        <v>PEKERJA MANDIRI KAWANGREJO</v>
      </c>
      <c r="G195" s="14" t="s">
        <v>47</v>
      </c>
    </row>
    <row r="196" spans="1:7" x14ac:dyDescent="0.2">
      <c r="A196" s="13">
        <v>4689</v>
      </c>
      <c r="B196" s="13">
        <v>379</v>
      </c>
      <c r="C196" s="14" t="s">
        <v>276</v>
      </c>
      <c r="D196" s="14" t="s">
        <v>274</v>
      </c>
      <c r="E196" s="14" t="s">
        <v>292</v>
      </c>
      <c r="F196" s="6" t="str">
        <f t="shared" si="5"/>
        <v>PBI (APBN) KAWANGREJO</v>
      </c>
      <c r="G196" s="14" t="s">
        <v>43</v>
      </c>
    </row>
    <row r="197" spans="1:7" x14ac:dyDescent="0.2">
      <c r="A197" s="13">
        <v>4690</v>
      </c>
      <c r="B197" s="13">
        <v>380</v>
      </c>
      <c r="C197" s="14" t="s">
        <v>277</v>
      </c>
      <c r="D197" s="14" t="s">
        <v>274</v>
      </c>
      <c r="E197" s="14" t="s">
        <v>292</v>
      </c>
      <c r="F197" s="6" t="str">
        <f t="shared" si="5"/>
        <v>PBI (APBD) KAWANGREJO</v>
      </c>
      <c r="G197" s="14" t="s">
        <v>17</v>
      </c>
    </row>
    <row r="198" spans="1:7" x14ac:dyDescent="0.2">
      <c r="A198" s="13">
        <v>4691</v>
      </c>
      <c r="B198" s="13">
        <v>381</v>
      </c>
      <c r="C198" s="14" t="s">
        <v>278</v>
      </c>
      <c r="D198" s="14" t="s">
        <v>279</v>
      </c>
      <c r="E198" s="14" t="s">
        <v>288</v>
      </c>
      <c r="F198" s="6" t="str">
        <f t="shared" si="5"/>
        <v>PBI (APBD) LAMPEJI</v>
      </c>
      <c r="G198" s="14" t="s">
        <v>17</v>
      </c>
    </row>
    <row r="199" spans="1:7" x14ac:dyDescent="0.2">
      <c r="A199" s="13">
        <v>4694</v>
      </c>
      <c r="B199" s="13">
        <v>384</v>
      </c>
      <c r="C199" s="14" t="s">
        <v>50</v>
      </c>
      <c r="D199" s="14" t="s">
        <v>279</v>
      </c>
      <c r="E199" s="14" t="s">
        <v>288</v>
      </c>
      <c r="F199" s="6" t="str">
        <f t="shared" si="5"/>
        <v>Belum punya LAMPEJI</v>
      </c>
      <c r="G199" s="14" t="s">
        <v>5</v>
      </c>
    </row>
    <row r="200" spans="1:7" x14ac:dyDescent="0.2">
      <c r="A200" s="13">
        <v>4696</v>
      </c>
      <c r="B200" s="13">
        <v>386</v>
      </c>
      <c r="C200" s="14" t="s">
        <v>42</v>
      </c>
      <c r="D200" s="14" t="s">
        <v>280</v>
      </c>
      <c r="E200" s="14" t="s">
        <v>289</v>
      </c>
      <c r="F200" s="6" t="str">
        <f t="shared" si="5"/>
        <v>PBI (APBD) KARANG KEDAWUNG</v>
      </c>
      <c r="G200" s="14" t="s">
        <v>17</v>
      </c>
    </row>
    <row r="201" spans="1:7" x14ac:dyDescent="0.2">
      <c r="A201" s="13">
        <v>4697</v>
      </c>
      <c r="B201" s="13">
        <v>387</v>
      </c>
      <c r="C201" s="14" t="s">
        <v>281</v>
      </c>
      <c r="D201" s="14" t="s">
        <v>280</v>
      </c>
      <c r="E201" s="14" t="s">
        <v>289</v>
      </c>
      <c r="F201" s="6" t="str">
        <f t="shared" si="5"/>
        <v>PEKERJA MANDIRI KARANG KEDAWUNG</v>
      </c>
      <c r="G201" s="14" t="s">
        <v>47</v>
      </c>
    </row>
    <row r="202" spans="1:7" x14ac:dyDescent="0.2">
      <c r="A202" s="13">
        <v>4698</v>
      </c>
      <c r="B202" s="13">
        <v>388</v>
      </c>
      <c r="C202" s="14" t="s">
        <v>282</v>
      </c>
      <c r="D202" s="14" t="s">
        <v>280</v>
      </c>
      <c r="E202" s="14" t="s">
        <v>289</v>
      </c>
      <c r="F202" s="6" t="str">
        <f t="shared" si="5"/>
        <v>PBI (APBD) KARANG KEDAWUNG</v>
      </c>
      <c r="G202" s="14" t="s">
        <v>17</v>
      </c>
    </row>
  </sheetData>
  <autoFilter ref="A4:G202">
    <sortState ref="A5:G202">
      <sortCondition ref="B4:B202"/>
    </sortState>
  </autoFilter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2"/>
  <sheetViews>
    <sheetView topLeftCell="A28" workbookViewId="0">
      <selection activeCell="Y13" sqref="Y13"/>
    </sheetView>
  </sheetViews>
  <sheetFormatPr defaultRowHeight="15" x14ac:dyDescent="0.25"/>
  <cols>
    <col min="2" max="2" width="9.28515625" bestFit="1" customWidth="1"/>
    <col min="3" max="3" width="18.7109375" bestFit="1" customWidth="1"/>
    <col min="4" max="4" width="16.42578125" bestFit="1" customWidth="1"/>
    <col min="5" max="5" width="11.28515625" bestFit="1" customWidth="1"/>
    <col min="6" max="7" width="9.85546875" bestFit="1" customWidth="1"/>
    <col min="8" max="8" width="16" bestFit="1" customWidth="1"/>
    <col min="9" max="9" width="16.28515625" bestFit="1" customWidth="1"/>
    <col min="10" max="10" width="7" bestFit="1" customWidth="1"/>
    <col min="13" max="13" width="19.85546875" bestFit="1" customWidth="1"/>
    <col min="14" max="25" width="6.7109375" customWidth="1"/>
  </cols>
  <sheetData>
    <row r="2" spans="2:25" ht="15.75" thickBot="1" x14ac:dyDescent="0.3">
      <c r="B2" s="88" t="s">
        <v>304</v>
      </c>
      <c r="C2" s="88"/>
      <c r="D2" s="88"/>
      <c r="E2" s="88"/>
      <c r="F2" s="88"/>
      <c r="G2" s="88"/>
      <c r="H2" s="88"/>
      <c r="I2" s="88"/>
      <c r="J2" s="88"/>
    </row>
    <row r="3" spans="2:25" ht="15.75" thickTop="1" x14ac:dyDescent="0.25">
      <c r="B3" s="47" t="s">
        <v>293</v>
      </c>
      <c r="C3" s="48"/>
      <c r="D3" s="49"/>
      <c r="E3" s="50" t="s">
        <v>305</v>
      </c>
      <c r="F3" s="51"/>
      <c r="G3" s="51"/>
      <c r="H3" s="51"/>
      <c r="I3" s="52"/>
      <c r="J3" s="53" t="s">
        <v>299</v>
      </c>
      <c r="M3" s="79"/>
      <c r="N3" s="87" t="str">
        <f>E4</f>
        <v>Belum punya</v>
      </c>
      <c r="O3" s="87"/>
      <c r="P3" s="87" t="str">
        <f>F4</f>
        <v>PBI (APBD)</v>
      </c>
      <c r="Q3" s="87"/>
      <c r="R3" s="87" t="str">
        <f>G4</f>
        <v>PBI (APBN)</v>
      </c>
      <c r="S3" s="87"/>
      <c r="T3" s="87" t="str">
        <f>H4</f>
        <v>PEGAWAI SWASTA</v>
      </c>
      <c r="U3" s="87"/>
      <c r="V3" s="87" t="str">
        <f>I4</f>
        <v>PEKERJA MANDIRI</v>
      </c>
      <c r="W3" s="87"/>
      <c r="X3" s="87" t="str">
        <f>J3</f>
        <v>Total</v>
      </c>
      <c r="Y3" s="87"/>
    </row>
    <row r="4" spans="2:25" ht="15.75" thickBot="1" x14ac:dyDescent="0.3">
      <c r="B4" s="54"/>
      <c r="C4" s="55"/>
      <c r="D4" s="56"/>
      <c r="E4" s="57" t="s">
        <v>5</v>
      </c>
      <c r="F4" s="58" t="s">
        <v>17</v>
      </c>
      <c r="G4" s="58" t="s">
        <v>43</v>
      </c>
      <c r="H4" s="58" t="s">
        <v>48</v>
      </c>
      <c r="I4" s="58" t="s">
        <v>47</v>
      </c>
      <c r="J4" s="59"/>
      <c r="M4" s="79"/>
      <c r="N4" s="79" t="s">
        <v>284</v>
      </c>
      <c r="O4" s="79" t="s">
        <v>307</v>
      </c>
      <c r="P4" s="79" t="s">
        <v>284</v>
      </c>
      <c r="Q4" s="79" t="s">
        <v>307</v>
      </c>
      <c r="R4" s="79" t="s">
        <v>284</v>
      </c>
      <c r="S4" s="79" t="s">
        <v>307</v>
      </c>
      <c r="T4" s="79" t="s">
        <v>284</v>
      </c>
      <c r="U4" s="79" t="s">
        <v>307</v>
      </c>
      <c r="V4" s="79" t="s">
        <v>284</v>
      </c>
      <c r="W4" s="79" t="s">
        <v>307</v>
      </c>
      <c r="X4" s="79" t="s">
        <v>284</v>
      </c>
      <c r="Y4" s="79" t="s">
        <v>307</v>
      </c>
    </row>
    <row r="5" spans="2:25" ht="15.75" thickTop="1" x14ac:dyDescent="0.25">
      <c r="B5" s="35" t="s">
        <v>301</v>
      </c>
      <c r="C5" s="60" t="s">
        <v>289</v>
      </c>
      <c r="D5" s="16" t="s">
        <v>300</v>
      </c>
      <c r="E5" s="61">
        <v>1</v>
      </c>
      <c r="F5" s="62">
        <v>21</v>
      </c>
      <c r="G5" s="62">
        <v>4</v>
      </c>
      <c r="H5" s="62">
        <v>0</v>
      </c>
      <c r="I5" s="62">
        <v>4</v>
      </c>
      <c r="J5" s="63">
        <v>30</v>
      </c>
      <c r="M5" s="79" t="str">
        <f>C5</f>
        <v>KARANG KEDAWUNG</v>
      </c>
      <c r="N5" s="81">
        <f>E5</f>
        <v>1</v>
      </c>
      <c r="O5" s="82">
        <f>N5/$X$5*100</f>
        <v>3.3333333333333335</v>
      </c>
      <c r="P5" s="83">
        <f>F5</f>
        <v>21</v>
      </c>
      <c r="Q5" s="83">
        <f>P5/$X$5*100</f>
        <v>70</v>
      </c>
      <c r="R5" s="81">
        <f>G5</f>
        <v>4</v>
      </c>
      <c r="S5" s="82">
        <f>R5/$X$5*100</f>
        <v>13.333333333333334</v>
      </c>
      <c r="T5" s="81">
        <f>H5</f>
        <v>0</v>
      </c>
      <c r="U5" s="81">
        <f>T5/$X$5*100</f>
        <v>0</v>
      </c>
      <c r="V5" s="81">
        <f>I5</f>
        <v>4</v>
      </c>
      <c r="W5" s="82">
        <f>V5/$X$5*100</f>
        <v>13.333333333333334</v>
      </c>
      <c r="X5" s="81">
        <f>N5+P5+R5+T5+V5</f>
        <v>30</v>
      </c>
      <c r="Y5" s="81">
        <f>O5+Q5+S5+U5+W5</f>
        <v>99.999999999999986</v>
      </c>
    </row>
    <row r="6" spans="2:25" x14ac:dyDescent="0.25">
      <c r="B6" s="36"/>
      <c r="C6" s="64"/>
      <c r="D6" s="65" t="s">
        <v>306</v>
      </c>
      <c r="E6" s="66">
        <v>3.3333333333333333E-2</v>
      </c>
      <c r="F6" s="67">
        <v>0.7</v>
      </c>
      <c r="G6" s="67">
        <v>0.13333333333333333</v>
      </c>
      <c r="H6" s="67">
        <v>0</v>
      </c>
      <c r="I6" s="67">
        <v>0.13333333333333333</v>
      </c>
      <c r="J6" s="68">
        <v>1</v>
      </c>
      <c r="M6" s="79" t="str">
        <f>C7</f>
        <v>KAWANGREJO</v>
      </c>
      <c r="N6" s="81">
        <f>E7</f>
        <v>2</v>
      </c>
      <c r="O6" s="82">
        <f>N6/$X$6*100</f>
        <v>10</v>
      </c>
      <c r="P6" s="84">
        <f>F7</f>
        <v>12</v>
      </c>
      <c r="Q6" s="85">
        <f>P6/$X$6*100</f>
        <v>60</v>
      </c>
      <c r="R6" s="80">
        <f>G7</f>
        <v>1</v>
      </c>
      <c r="S6" s="82">
        <f>R6/$X$6*100</f>
        <v>5</v>
      </c>
      <c r="T6" s="80">
        <f>H7</f>
        <v>3</v>
      </c>
      <c r="U6" s="82">
        <f>T6/$X$6*100</f>
        <v>15</v>
      </c>
      <c r="V6" s="80">
        <f>I7</f>
        <v>2</v>
      </c>
      <c r="W6" s="82">
        <f>V6/$X$6*100</f>
        <v>10</v>
      </c>
      <c r="X6" s="81">
        <f t="shared" ref="X6:X11" si="0">N6+P6+R6+T6+V6</f>
        <v>20</v>
      </c>
      <c r="Y6" s="81">
        <f t="shared" ref="Y6:Y12" si="1">O6+Q6+S6+U6+W6</f>
        <v>100</v>
      </c>
    </row>
    <row r="7" spans="2:25" x14ac:dyDescent="0.25">
      <c r="B7" s="36"/>
      <c r="C7" s="69" t="s">
        <v>292</v>
      </c>
      <c r="D7" s="18" t="s">
        <v>300</v>
      </c>
      <c r="E7" s="70">
        <v>2</v>
      </c>
      <c r="F7" s="71">
        <v>12</v>
      </c>
      <c r="G7" s="71">
        <v>1</v>
      </c>
      <c r="H7" s="71">
        <v>3</v>
      </c>
      <c r="I7" s="71">
        <v>2</v>
      </c>
      <c r="J7" s="72">
        <v>20</v>
      </c>
      <c r="M7" s="79" t="str">
        <f>C9</f>
        <v>LAMPEJI</v>
      </c>
      <c r="N7" s="81">
        <f>E9</f>
        <v>11</v>
      </c>
      <c r="O7" s="82">
        <f>N7/$X$7*100</f>
        <v>31.428571428571427</v>
      </c>
      <c r="P7" s="80">
        <f>F9</f>
        <v>6</v>
      </c>
      <c r="Q7" s="82">
        <f>P7/$X$7*100</f>
        <v>17.142857142857142</v>
      </c>
      <c r="R7" s="84">
        <f>G9</f>
        <v>13</v>
      </c>
      <c r="S7" s="85">
        <f>R7/$X$7*100</f>
        <v>37.142857142857146</v>
      </c>
      <c r="T7" s="80">
        <f>H9</f>
        <v>2</v>
      </c>
      <c r="U7" s="82">
        <f>T7/$X$7*100</f>
        <v>5.7142857142857144</v>
      </c>
      <c r="V7" s="80">
        <f>I9</f>
        <v>3</v>
      </c>
      <c r="W7" s="82">
        <f>V7/$X$7*100</f>
        <v>8.5714285714285712</v>
      </c>
      <c r="X7" s="81">
        <f t="shared" si="0"/>
        <v>35</v>
      </c>
      <c r="Y7" s="81">
        <f t="shared" si="1"/>
        <v>100</v>
      </c>
    </row>
    <row r="8" spans="2:25" x14ac:dyDescent="0.25">
      <c r="B8" s="36"/>
      <c r="C8" s="64"/>
      <c r="D8" s="65" t="s">
        <v>306</v>
      </c>
      <c r="E8" s="66">
        <v>0.1</v>
      </c>
      <c r="F8" s="67">
        <v>0.6</v>
      </c>
      <c r="G8" s="67">
        <v>0.05</v>
      </c>
      <c r="H8" s="67">
        <v>0.15</v>
      </c>
      <c r="I8" s="67">
        <v>0.1</v>
      </c>
      <c r="J8" s="68">
        <v>1</v>
      </c>
      <c r="M8" s="79" t="str">
        <f>C11</f>
        <v>LENGKONG</v>
      </c>
      <c r="N8" s="81">
        <f>E11</f>
        <v>2</v>
      </c>
      <c r="O8" s="82">
        <f>N8/$X$8*100</f>
        <v>9.5238095238095237</v>
      </c>
      <c r="P8" s="80">
        <f>F11</f>
        <v>9</v>
      </c>
      <c r="Q8" s="82">
        <f>P8/$X$8*100</f>
        <v>42.857142857142854</v>
      </c>
      <c r="R8" s="80">
        <f>G11</f>
        <v>2</v>
      </c>
      <c r="S8" s="82">
        <f>R8/$X$8*100</f>
        <v>9.5238095238095237</v>
      </c>
      <c r="T8" s="84">
        <f>H11</f>
        <v>4</v>
      </c>
      <c r="U8" s="85">
        <f>T8/$X$8*100</f>
        <v>19.047619047619047</v>
      </c>
      <c r="V8" s="84">
        <f>I11</f>
        <v>4</v>
      </c>
      <c r="W8" s="85">
        <f>V8/$X$8*100</f>
        <v>19.047619047619047</v>
      </c>
      <c r="X8" s="81">
        <f t="shared" si="0"/>
        <v>21</v>
      </c>
      <c r="Y8" s="81">
        <f t="shared" si="1"/>
        <v>100</v>
      </c>
    </row>
    <row r="9" spans="2:25" x14ac:dyDescent="0.25">
      <c r="B9" s="36"/>
      <c r="C9" s="69" t="s">
        <v>288</v>
      </c>
      <c r="D9" s="18" t="s">
        <v>300</v>
      </c>
      <c r="E9" s="70">
        <v>11</v>
      </c>
      <c r="F9" s="71">
        <v>6</v>
      </c>
      <c r="G9" s="71">
        <v>13</v>
      </c>
      <c r="H9" s="71">
        <v>2</v>
      </c>
      <c r="I9" s="71">
        <v>3</v>
      </c>
      <c r="J9" s="72">
        <v>35</v>
      </c>
      <c r="M9" s="79" t="str">
        <f>C13</f>
        <v>MUMBULSARI</v>
      </c>
      <c r="N9" s="81">
        <f>E13</f>
        <v>5</v>
      </c>
      <c r="O9" s="82">
        <f>N9/$X$9*100</f>
        <v>13.157894736842104</v>
      </c>
      <c r="P9" s="84">
        <f>F13</f>
        <v>21</v>
      </c>
      <c r="Q9" s="85">
        <f>P9/$X$9*100</f>
        <v>55.26315789473685</v>
      </c>
      <c r="R9" s="80">
        <f>G13</f>
        <v>9</v>
      </c>
      <c r="S9" s="82">
        <f>R9/$X$9*100</f>
        <v>23.684210526315788</v>
      </c>
      <c r="T9" s="80">
        <f>H13</f>
        <v>0</v>
      </c>
      <c r="U9" s="82">
        <f>T9/$X$9*100</f>
        <v>0</v>
      </c>
      <c r="V9" s="80">
        <f>I13</f>
        <v>3</v>
      </c>
      <c r="W9" s="82">
        <f>V9/$X$9*100</f>
        <v>7.8947368421052628</v>
      </c>
      <c r="X9" s="81">
        <f t="shared" si="0"/>
        <v>38</v>
      </c>
      <c r="Y9" s="81">
        <f t="shared" si="1"/>
        <v>100</v>
      </c>
    </row>
    <row r="10" spans="2:25" x14ac:dyDescent="0.25">
      <c r="B10" s="36"/>
      <c r="C10" s="64"/>
      <c r="D10" s="65" t="s">
        <v>306</v>
      </c>
      <c r="E10" s="66">
        <v>0.31428571428571428</v>
      </c>
      <c r="F10" s="67">
        <v>0.17142857142857143</v>
      </c>
      <c r="G10" s="67">
        <v>0.37142857142857144</v>
      </c>
      <c r="H10" s="67">
        <v>5.7142857142857141E-2</v>
      </c>
      <c r="I10" s="67">
        <v>8.5714285714285715E-2</v>
      </c>
      <c r="J10" s="68">
        <v>1</v>
      </c>
      <c r="M10" s="79" t="str">
        <f>C15</f>
        <v>SUCO</v>
      </c>
      <c r="N10" s="81">
        <f>E15</f>
        <v>9</v>
      </c>
      <c r="O10" s="82">
        <f>N10/$X$10*100</f>
        <v>27.27272727272727</v>
      </c>
      <c r="P10" s="84">
        <f>F15</f>
        <v>19</v>
      </c>
      <c r="Q10" s="85">
        <f>P10/$X$10*100</f>
        <v>57.575757575757578</v>
      </c>
      <c r="R10" s="80">
        <f>G15</f>
        <v>4</v>
      </c>
      <c r="S10" s="82">
        <f>R10/$X$10*100</f>
        <v>12.121212121212121</v>
      </c>
      <c r="T10" s="80">
        <f>H15</f>
        <v>1</v>
      </c>
      <c r="U10" s="82">
        <f>T10/$X$10*100</f>
        <v>3.0303030303030303</v>
      </c>
      <c r="V10" s="80">
        <f>I15</f>
        <v>0</v>
      </c>
      <c r="W10" s="82">
        <f>V10/$X$10*100</f>
        <v>0</v>
      </c>
      <c r="X10" s="81">
        <f t="shared" si="0"/>
        <v>33</v>
      </c>
      <c r="Y10" s="81">
        <f t="shared" si="1"/>
        <v>100</v>
      </c>
    </row>
    <row r="11" spans="2:25" x14ac:dyDescent="0.25">
      <c r="B11" s="36"/>
      <c r="C11" s="69" t="s">
        <v>291</v>
      </c>
      <c r="D11" s="18" t="s">
        <v>300</v>
      </c>
      <c r="E11" s="70">
        <v>2</v>
      </c>
      <c r="F11" s="71">
        <v>9</v>
      </c>
      <c r="G11" s="71">
        <v>2</v>
      </c>
      <c r="H11" s="71">
        <v>4</v>
      </c>
      <c r="I11" s="71">
        <v>4</v>
      </c>
      <c r="J11" s="72">
        <v>21</v>
      </c>
      <c r="M11" s="79" t="str">
        <f>C17</f>
        <v>TAMANSARI</v>
      </c>
      <c r="N11" s="81">
        <f>E17</f>
        <v>2</v>
      </c>
      <c r="O11" s="82">
        <f>N11/$X$11*100</f>
        <v>9.5238095238095237</v>
      </c>
      <c r="P11" s="84">
        <f>F17</f>
        <v>18</v>
      </c>
      <c r="Q11" s="85">
        <f>P11/$X$11*100</f>
        <v>85.714285714285708</v>
      </c>
      <c r="R11" s="80">
        <f>G17</f>
        <v>1</v>
      </c>
      <c r="S11" s="82">
        <f>R11/$X$11*100</f>
        <v>4.7619047619047619</v>
      </c>
      <c r="T11" s="80">
        <f>H17</f>
        <v>0</v>
      </c>
      <c r="U11" s="82">
        <f>T11/$X$11*100</f>
        <v>0</v>
      </c>
      <c r="V11" s="80">
        <f>I17</f>
        <v>0</v>
      </c>
      <c r="W11" s="82">
        <f>V11/$X$11*100</f>
        <v>0</v>
      </c>
      <c r="X11" s="81">
        <f t="shared" si="0"/>
        <v>21</v>
      </c>
      <c r="Y11" s="81">
        <f t="shared" si="1"/>
        <v>99.999999999999986</v>
      </c>
    </row>
    <row r="12" spans="2:25" x14ac:dyDescent="0.25">
      <c r="B12" s="36"/>
      <c r="C12" s="64"/>
      <c r="D12" s="65" t="s">
        <v>306</v>
      </c>
      <c r="E12" s="66">
        <v>9.5238095238095233E-2</v>
      </c>
      <c r="F12" s="67">
        <v>0.42857142857142855</v>
      </c>
      <c r="G12" s="67">
        <v>9.5238095238095233E-2</v>
      </c>
      <c r="H12" s="67">
        <v>0.19047619047619047</v>
      </c>
      <c r="I12" s="67">
        <v>0.19047619047619047</v>
      </c>
      <c r="J12" s="68">
        <v>1</v>
      </c>
      <c r="M12" s="79"/>
      <c r="N12" s="81">
        <f>SUM(N5:N11)</f>
        <v>32</v>
      </c>
      <c r="O12" s="82">
        <f>N12/$X$12*100</f>
        <v>16.161616161616163</v>
      </c>
      <c r="P12" s="81">
        <f t="shared" ref="P12:X12" si="2">SUM(P5:P11)</f>
        <v>106</v>
      </c>
      <c r="Q12" s="85">
        <f>P12/$X$12*100</f>
        <v>53.535353535353536</v>
      </c>
      <c r="R12" s="81">
        <f t="shared" si="2"/>
        <v>34</v>
      </c>
      <c r="S12" s="82">
        <f>R12/$X$12*100</f>
        <v>17.171717171717169</v>
      </c>
      <c r="T12" s="81">
        <f t="shared" si="2"/>
        <v>10</v>
      </c>
      <c r="U12" s="82">
        <f>T12/$X$12*100</f>
        <v>5.0505050505050502</v>
      </c>
      <c r="V12" s="81">
        <f t="shared" si="2"/>
        <v>16</v>
      </c>
      <c r="W12" s="82">
        <f>V12/$X$12*100</f>
        <v>8.0808080808080813</v>
      </c>
      <c r="X12" s="81">
        <f t="shared" si="2"/>
        <v>198</v>
      </c>
      <c r="Y12" s="81">
        <f t="shared" si="1"/>
        <v>100</v>
      </c>
    </row>
    <row r="13" spans="2:25" x14ac:dyDescent="0.25">
      <c r="B13" s="36"/>
      <c r="C13" s="69" t="s">
        <v>286</v>
      </c>
      <c r="D13" s="18" t="s">
        <v>300</v>
      </c>
      <c r="E13" s="70">
        <v>5</v>
      </c>
      <c r="F13" s="71">
        <v>21</v>
      </c>
      <c r="G13" s="71">
        <v>9</v>
      </c>
      <c r="H13" s="71">
        <v>0</v>
      </c>
      <c r="I13" s="71">
        <v>3</v>
      </c>
      <c r="J13" s="72">
        <v>38</v>
      </c>
    </row>
    <row r="14" spans="2:25" x14ac:dyDescent="0.25">
      <c r="B14" s="36"/>
      <c r="C14" s="64"/>
      <c r="D14" s="65" t="s">
        <v>306</v>
      </c>
      <c r="E14" s="66">
        <v>0.13157894736842105</v>
      </c>
      <c r="F14" s="67">
        <v>0.55263157894736847</v>
      </c>
      <c r="G14" s="67">
        <v>0.23684210526315788</v>
      </c>
      <c r="H14" s="67">
        <v>0</v>
      </c>
      <c r="I14" s="67">
        <v>7.8947368421052627E-2</v>
      </c>
      <c r="J14" s="68">
        <v>1</v>
      </c>
    </row>
    <row r="15" spans="2:25" x14ac:dyDescent="0.25">
      <c r="B15" s="36"/>
      <c r="C15" s="69" t="s">
        <v>287</v>
      </c>
      <c r="D15" s="18" t="s">
        <v>300</v>
      </c>
      <c r="E15" s="70">
        <v>9</v>
      </c>
      <c r="F15" s="71">
        <v>19</v>
      </c>
      <c r="G15" s="71">
        <v>4</v>
      </c>
      <c r="H15" s="71">
        <v>1</v>
      </c>
      <c r="I15" s="71">
        <v>0</v>
      </c>
      <c r="J15" s="72">
        <v>33</v>
      </c>
    </row>
    <row r="16" spans="2:25" x14ac:dyDescent="0.25">
      <c r="B16" s="36"/>
      <c r="C16" s="64"/>
      <c r="D16" s="65" t="s">
        <v>306</v>
      </c>
      <c r="E16" s="66">
        <v>0.27272727272727271</v>
      </c>
      <c r="F16" s="67">
        <v>0.5757575757575758</v>
      </c>
      <c r="G16" s="67">
        <v>0.12121212121212122</v>
      </c>
      <c r="H16" s="67">
        <v>3.0303030303030304E-2</v>
      </c>
      <c r="I16" s="67">
        <v>0</v>
      </c>
      <c r="J16" s="68">
        <v>1</v>
      </c>
    </row>
    <row r="17" spans="2:10" x14ac:dyDescent="0.25">
      <c r="B17" s="36"/>
      <c r="C17" s="69" t="s">
        <v>290</v>
      </c>
      <c r="D17" s="18" t="s">
        <v>300</v>
      </c>
      <c r="E17" s="70">
        <v>2</v>
      </c>
      <c r="F17" s="71">
        <v>18</v>
      </c>
      <c r="G17" s="71">
        <v>1</v>
      </c>
      <c r="H17" s="71">
        <v>0</v>
      </c>
      <c r="I17" s="71">
        <v>0</v>
      </c>
      <c r="J17" s="72">
        <v>21</v>
      </c>
    </row>
    <row r="18" spans="2:10" x14ac:dyDescent="0.25">
      <c r="B18" s="73"/>
      <c r="C18" s="64"/>
      <c r="D18" s="65" t="s">
        <v>306</v>
      </c>
      <c r="E18" s="66">
        <v>9.5238095238095233E-2</v>
      </c>
      <c r="F18" s="67">
        <v>0.8571428571428571</v>
      </c>
      <c r="G18" s="67">
        <v>4.7619047619047616E-2</v>
      </c>
      <c r="H18" s="67">
        <v>0</v>
      </c>
      <c r="I18" s="67">
        <v>0</v>
      </c>
      <c r="J18" s="68">
        <v>1</v>
      </c>
    </row>
    <row r="19" spans="2:10" x14ac:dyDescent="0.25">
      <c r="B19" s="74" t="s">
        <v>299</v>
      </c>
      <c r="C19" s="69"/>
      <c r="D19" s="18" t="s">
        <v>300</v>
      </c>
      <c r="E19" s="70">
        <v>32</v>
      </c>
      <c r="F19" s="71">
        <v>106</v>
      </c>
      <c r="G19" s="71">
        <v>34</v>
      </c>
      <c r="H19" s="71">
        <v>10</v>
      </c>
      <c r="I19" s="71">
        <v>16</v>
      </c>
      <c r="J19" s="72">
        <v>198</v>
      </c>
    </row>
    <row r="20" spans="2:10" ht="15.75" thickBot="1" x14ac:dyDescent="0.3">
      <c r="B20" s="37"/>
      <c r="C20" s="75"/>
      <c r="D20" s="20" t="s">
        <v>306</v>
      </c>
      <c r="E20" s="76">
        <v>0.16161616161616163</v>
      </c>
      <c r="F20" s="77">
        <v>0.53535353535353536</v>
      </c>
      <c r="G20" s="77">
        <v>0.17171717171717168</v>
      </c>
      <c r="H20" s="77">
        <v>5.0505050505050504E-2</v>
      </c>
      <c r="I20" s="77">
        <v>8.0808080808080815E-2</v>
      </c>
      <c r="J20" s="78">
        <v>1</v>
      </c>
    </row>
    <row r="21" spans="2:10" ht="15.75" thickTop="1" x14ac:dyDescent="0.25"/>
    <row r="23" spans="2:10" ht="15.75" thickBot="1" x14ac:dyDescent="0.3">
      <c r="B23" s="89" t="s">
        <v>301</v>
      </c>
      <c r="C23" s="89"/>
      <c r="D23" s="89"/>
      <c r="E23" s="89"/>
      <c r="F23" s="89"/>
      <c r="G23" s="89"/>
      <c r="H23" s="24"/>
    </row>
    <row r="24" spans="2:10" ht="26.25" thickTop="1" thickBot="1" x14ac:dyDescent="0.3">
      <c r="B24" s="90" t="s">
        <v>293</v>
      </c>
      <c r="C24" s="91"/>
      <c r="D24" s="25" t="s">
        <v>294</v>
      </c>
      <c r="E24" s="26" t="s">
        <v>295</v>
      </c>
      <c r="F24" s="26" t="s">
        <v>296</v>
      </c>
      <c r="G24" s="27" t="s">
        <v>297</v>
      </c>
      <c r="H24" s="24"/>
    </row>
    <row r="25" spans="2:10" ht="15.75" thickTop="1" x14ac:dyDescent="0.25">
      <c r="B25" s="92" t="s">
        <v>298</v>
      </c>
      <c r="C25" s="16" t="s">
        <v>289</v>
      </c>
      <c r="D25" s="17">
        <v>30</v>
      </c>
      <c r="E25" s="28">
        <v>15.151515151515152</v>
      </c>
      <c r="F25" s="28">
        <v>15.151515151515152</v>
      </c>
      <c r="G25" s="29">
        <v>15.151515151515152</v>
      </c>
      <c r="H25" s="24"/>
    </row>
    <row r="26" spans="2:10" x14ac:dyDescent="0.25">
      <c r="B26" s="93"/>
      <c r="C26" s="18" t="s">
        <v>292</v>
      </c>
      <c r="D26" s="19">
        <v>20</v>
      </c>
      <c r="E26" s="30">
        <v>10.1010101010101</v>
      </c>
      <c r="F26" s="30">
        <v>10.1010101010101</v>
      </c>
      <c r="G26" s="31">
        <v>25.252525252525253</v>
      </c>
      <c r="H26" s="24"/>
    </row>
    <row r="27" spans="2:10" x14ac:dyDescent="0.25">
      <c r="B27" s="93"/>
      <c r="C27" s="18" t="s">
        <v>288</v>
      </c>
      <c r="D27" s="19">
        <v>35</v>
      </c>
      <c r="E27" s="30">
        <v>17.676767676767678</v>
      </c>
      <c r="F27" s="30">
        <v>17.676767676767678</v>
      </c>
      <c r="G27" s="31">
        <v>42.929292929292927</v>
      </c>
      <c r="H27" s="24"/>
    </row>
    <row r="28" spans="2:10" x14ac:dyDescent="0.25">
      <c r="B28" s="93"/>
      <c r="C28" s="18" t="s">
        <v>291</v>
      </c>
      <c r="D28" s="19">
        <v>21</v>
      </c>
      <c r="E28" s="30">
        <v>10.606060606060606</v>
      </c>
      <c r="F28" s="30">
        <v>10.606060606060606</v>
      </c>
      <c r="G28" s="31">
        <v>53.535353535353536</v>
      </c>
      <c r="H28" s="24"/>
    </row>
    <row r="29" spans="2:10" x14ac:dyDescent="0.25">
      <c r="B29" s="93"/>
      <c r="C29" s="18" t="s">
        <v>286</v>
      </c>
      <c r="D29" s="19">
        <v>38</v>
      </c>
      <c r="E29" s="30">
        <v>19.19191919191919</v>
      </c>
      <c r="F29" s="30">
        <v>19.19191919191919</v>
      </c>
      <c r="G29" s="31">
        <v>72.727272727272734</v>
      </c>
      <c r="H29" s="24"/>
    </row>
    <row r="30" spans="2:10" x14ac:dyDescent="0.25">
      <c r="B30" s="93"/>
      <c r="C30" s="18" t="s">
        <v>287</v>
      </c>
      <c r="D30" s="19">
        <v>33</v>
      </c>
      <c r="E30" s="30">
        <v>16.666666666666664</v>
      </c>
      <c r="F30" s="30">
        <v>16.666666666666664</v>
      </c>
      <c r="G30" s="31">
        <v>89.393939393939391</v>
      </c>
      <c r="H30" s="24"/>
    </row>
    <row r="31" spans="2:10" x14ac:dyDescent="0.25">
      <c r="B31" s="93"/>
      <c r="C31" s="18" t="s">
        <v>290</v>
      </c>
      <c r="D31" s="19">
        <v>21</v>
      </c>
      <c r="E31" s="30">
        <v>10.606060606060606</v>
      </c>
      <c r="F31" s="30">
        <v>10.606060606060606</v>
      </c>
      <c r="G31" s="31">
        <v>100</v>
      </c>
      <c r="H31" s="24"/>
    </row>
    <row r="32" spans="2:10" ht="15.75" thickBot="1" x14ac:dyDescent="0.3">
      <c r="B32" s="94"/>
      <c r="C32" s="20" t="s">
        <v>299</v>
      </c>
      <c r="D32" s="32">
        <v>198</v>
      </c>
      <c r="E32" s="33">
        <v>100</v>
      </c>
      <c r="F32" s="33">
        <v>100</v>
      </c>
      <c r="G32" s="34"/>
      <c r="H32" s="24"/>
      <c r="I32">
        <f>5*78</f>
        <v>390</v>
      </c>
    </row>
    <row r="33" spans="2:10" ht="15.75" thickTop="1" x14ac:dyDescent="0.25">
      <c r="B33" s="24"/>
      <c r="C33" s="24"/>
      <c r="D33" s="24"/>
      <c r="E33" s="24"/>
      <c r="F33" s="24"/>
      <c r="G33" s="24"/>
      <c r="H33" s="24"/>
    </row>
    <row r="34" spans="2:10" ht="15.75" thickBot="1" x14ac:dyDescent="0.3">
      <c r="B34" s="89" t="s">
        <v>305</v>
      </c>
      <c r="C34" s="89"/>
      <c r="D34" s="89"/>
      <c r="E34" s="89"/>
      <c r="F34" s="89"/>
      <c r="G34" s="89"/>
      <c r="H34" s="24"/>
    </row>
    <row r="35" spans="2:10" ht="26.25" thickTop="1" thickBot="1" x14ac:dyDescent="0.3">
      <c r="B35" s="38" t="s">
        <v>293</v>
      </c>
      <c r="C35" s="39"/>
      <c r="D35" s="40" t="s">
        <v>294</v>
      </c>
      <c r="E35" s="41" t="s">
        <v>295</v>
      </c>
      <c r="F35" s="26" t="s">
        <v>296</v>
      </c>
      <c r="G35" s="27" t="s">
        <v>297</v>
      </c>
      <c r="H35" s="24"/>
    </row>
    <row r="36" spans="2:10" ht="15.75" thickTop="1" x14ac:dyDescent="0.25">
      <c r="B36" s="42" t="s">
        <v>298</v>
      </c>
      <c r="C36" s="21" t="s">
        <v>5</v>
      </c>
      <c r="D36" s="17">
        <v>32</v>
      </c>
      <c r="E36" s="28">
        <v>16.161616161616163</v>
      </c>
      <c r="F36" s="28">
        <v>16.161616161616163</v>
      </c>
      <c r="G36" s="29">
        <v>16.161616161616163</v>
      </c>
      <c r="H36" s="24"/>
      <c r="I36" s="45">
        <f>D36</f>
        <v>32</v>
      </c>
      <c r="J36" s="46">
        <f>I36/$I$41*100</f>
        <v>16.161616161616163</v>
      </c>
    </row>
    <row r="37" spans="2:10" x14ac:dyDescent="0.25">
      <c r="B37" s="43"/>
      <c r="C37" s="22" t="s">
        <v>17</v>
      </c>
      <c r="D37" s="19">
        <v>106</v>
      </c>
      <c r="E37" s="30">
        <v>53.535353535353536</v>
      </c>
      <c r="F37" s="30">
        <v>53.535353535353536</v>
      </c>
      <c r="G37" s="31">
        <v>69.696969696969703</v>
      </c>
      <c r="H37" s="24"/>
      <c r="I37" s="45">
        <f>D37</f>
        <v>106</v>
      </c>
      <c r="J37" s="46">
        <f t="shared" ref="J37:J40" si="3">I37/$I$41*100</f>
        <v>53.535353535353536</v>
      </c>
    </row>
    <row r="38" spans="2:10" x14ac:dyDescent="0.25">
      <c r="B38" s="43"/>
      <c r="C38" s="22" t="s">
        <v>43</v>
      </c>
      <c r="D38" s="19">
        <v>34</v>
      </c>
      <c r="E38" s="30">
        <v>17.171717171717169</v>
      </c>
      <c r="F38" s="30">
        <v>17.171717171717169</v>
      </c>
      <c r="G38" s="31">
        <v>86.868686868686879</v>
      </c>
      <c r="H38" s="24"/>
      <c r="I38" s="45">
        <f>D38</f>
        <v>34</v>
      </c>
      <c r="J38" s="46">
        <f t="shared" si="3"/>
        <v>17.171717171717169</v>
      </c>
    </row>
    <row r="39" spans="2:10" x14ac:dyDescent="0.25">
      <c r="B39" s="43"/>
      <c r="C39" s="22" t="s">
        <v>48</v>
      </c>
      <c r="D39" s="19">
        <v>10</v>
      </c>
      <c r="E39" s="30">
        <v>5.0505050505050502</v>
      </c>
      <c r="F39" s="30">
        <v>5.0505050505050502</v>
      </c>
      <c r="G39" s="31">
        <v>91.919191919191917</v>
      </c>
      <c r="H39" s="24"/>
      <c r="I39" s="45">
        <f t="shared" ref="I39:I41" si="4">D39</f>
        <v>10</v>
      </c>
      <c r="J39" s="46">
        <f t="shared" si="3"/>
        <v>5.0505050505050502</v>
      </c>
    </row>
    <row r="40" spans="2:10" x14ac:dyDescent="0.25">
      <c r="B40" s="43"/>
      <c r="C40" s="22" t="s">
        <v>47</v>
      </c>
      <c r="D40" s="19">
        <v>16</v>
      </c>
      <c r="E40" s="30">
        <v>8.0808080808080813</v>
      </c>
      <c r="F40" s="30">
        <v>8.0808080808080813</v>
      </c>
      <c r="G40" s="31">
        <v>100</v>
      </c>
      <c r="H40" s="24"/>
      <c r="I40" s="45">
        <f t="shared" si="4"/>
        <v>16</v>
      </c>
      <c r="J40" s="46">
        <f t="shared" si="3"/>
        <v>8.0808080808080813</v>
      </c>
    </row>
    <row r="41" spans="2:10" ht="15.75" thickBot="1" x14ac:dyDescent="0.3">
      <c r="B41" s="44"/>
      <c r="C41" s="23" t="s">
        <v>299</v>
      </c>
      <c r="D41" s="32">
        <v>198</v>
      </c>
      <c r="E41" s="33">
        <v>100</v>
      </c>
      <c r="F41" s="33">
        <v>100</v>
      </c>
      <c r="G41" s="34"/>
      <c r="H41" s="24"/>
      <c r="I41" s="45">
        <f t="shared" si="4"/>
        <v>198</v>
      </c>
      <c r="J41">
        <f>SUM(J36:J40)</f>
        <v>100</v>
      </c>
    </row>
    <row r="42" spans="2:10" ht="15.75" thickTop="1" x14ac:dyDescent="0.25"/>
  </sheetData>
  <mergeCells count="11">
    <mergeCell ref="B2:J2"/>
    <mergeCell ref="B23:G23"/>
    <mergeCell ref="B24:C24"/>
    <mergeCell ref="B25:B32"/>
    <mergeCell ref="B34:G34"/>
    <mergeCell ref="X3:Y3"/>
    <mergeCell ref="N3:O3"/>
    <mergeCell ref="P3:Q3"/>
    <mergeCell ref="R3:S3"/>
    <mergeCell ref="T3:U3"/>
    <mergeCell ref="V3:W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OKE (197)</vt:lpstr>
      <vt:lpstr>SPSS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HP-1000</dc:creator>
  <cp:lastModifiedBy>TOSHIBA</cp:lastModifiedBy>
  <dcterms:created xsi:type="dcterms:W3CDTF">2019-06-26T02:41:44Z</dcterms:created>
  <dcterms:modified xsi:type="dcterms:W3CDTF">2021-12-04T06:35:33Z</dcterms:modified>
</cp:coreProperties>
</file>